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rom_iEEGMatlab\iEEG_TMR_DataSharing\Memory\"/>
    </mc:Choice>
  </mc:AlternateContent>
  <xr:revisionPtr revIDLastSave="0" documentId="8_{9AF7D7A6-6957-48AD-8DBC-FFAEE2B74CE2}" xr6:coauthVersionLast="47" xr6:coauthVersionMax="47" xr10:uidLastSave="{00000000-0000-0000-0000-000000000000}"/>
  <bookViews>
    <workbookView xWindow="-1700" yWindow="240" windowWidth="19180" windowHeight="10060" activeTab="2" xr2:uid="{2BC58489-26BE-49E0-B78D-8496772E1899}"/>
  </bookViews>
  <sheets>
    <sheet name="1_Fig1" sheetId="2" r:id="rId1"/>
    <sheet name="2_MeanPercentChange" sheetId="16" r:id="rId2"/>
    <sheet name="3_EachPt_EachItem" sheetId="11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C13" i="2" s="1"/>
  <c r="C9" i="2"/>
  <c r="C10" i="2" s="1"/>
  <c r="B9" i="2"/>
  <c r="B10" i="2" s="1"/>
  <c r="C8" i="2"/>
  <c r="B8" i="2"/>
</calcChain>
</file>

<file path=xl/sharedStrings.xml><?xml version="1.0" encoding="utf-8"?>
<sst xmlns="http://schemas.openxmlformats.org/spreadsheetml/2006/main" count="101" uniqueCount="35">
  <si>
    <t>P1</t>
  </si>
  <si>
    <t>P2</t>
  </si>
  <si>
    <t>P3</t>
  </si>
  <si>
    <t>P4</t>
  </si>
  <si>
    <t>P5</t>
  </si>
  <si>
    <t>Cued</t>
  </si>
  <si>
    <t>Uncued</t>
  </si>
  <si>
    <t>average</t>
  </si>
  <si>
    <t>stdev</t>
  </si>
  <si>
    <t>SE</t>
  </si>
  <si>
    <t>p</t>
  </si>
  <si>
    <t>t</t>
  </si>
  <si>
    <t>Cued Pre</t>
  </si>
  <si>
    <t>Uncued Pre</t>
  </si>
  <si>
    <t>Cued Post</t>
  </si>
  <si>
    <t>Uncued Post</t>
  </si>
  <si>
    <t>Cued Post-Pre</t>
  </si>
  <si>
    <t>Uncued Post-Pre</t>
  </si>
  <si>
    <t>Cued % change of mean</t>
  </si>
  <si>
    <t>Uncued %change of mean</t>
  </si>
  <si>
    <t>mean</t>
  </si>
  <si>
    <t>average post</t>
  </si>
  <si>
    <t>average pre</t>
  </si>
  <si>
    <t>Patient</t>
  </si>
  <si>
    <t>item</t>
  </si>
  <si>
    <t>percent change</t>
  </si>
  <si>
    <t>Pt1</t>
  </si>
  <si>
    <t>Pt2</t>
  </si>
  <si>
    <t>Pt3</t>
  </si>
  <si>
    <t>Pt4</t>
  </si>
  <si>
    <t>Pt5</t>
  </si>
  <si>
    <t>post-sleep cm</t>
  </si>
  <si>
    <t>pre-sleep test xm</t>
  </si>
  <si>
    <t>error cm</t>
  </si>
  <si>
    <t>cued (1)/uncued(0)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</si>
</sst>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1"/>
    <xf numFmtId="0" fontId="2" fillId="0" borderId="0" xfId="1" applyFont="1"/>
    <xf numFmtId="2" fontId="1" fillId="0" borderId="0" xfId="1" applyNumberFormat="1"/>
    <xf numFmtId="0" fontId="3" fillId="0" borderId="0" xfId="0" applyFont="1"/>
    <xf numFmtId="0" fontId="4" fillId="0" borderId="0" xfId="1" applyFont="1"/>
    <xf numFmtId="164" fontId="1" fillId="0" borderId="0" xfId="1" applyNumberFormat="1"/>
    <xf numFmtId="0" fontId="1" fillId="0" borderId="0" xfId="1" applyAlignment="1">
      <alignment wrapText="1"/>
    </xf>
    <xf numFmtId="0" fontId="1" fillId="0" borderId="0" xfId="1" applyFill="1"/>
  </cellXfs>
  <cellStyles count="2">
    <cellStyle name="Normal" xfId="0" builtinId="0"/>
    <cellStyle name="Normal 2" xfId="1" xr:uid="{C4EE36E4-C6D3-40E4-85F5-752BBB2480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Cued and Uncued Memory Error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2154439432935"/>
          <c:y val="6.2843422843550045E-2"/>
          <c:w val="0.63384819904504941"/>
          <c:h val="0.88170417106585441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[1]USE_PercentChangeOfMean!$B$2</c:f>
              <c:strCache>
                <c:ptCount val="1"/>
                <c:pt idx="0">
                  <c:v>P1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[1]USE_PercentChangeOfMean!$C$2:$D$2</c:f>
              <c:numCache>
                <c:formatCode>General</c:formatCode>
                <c:ptCount val="2"/>
                <c:pt idx="0">
                  <c:v>-12.736921910538291</c:v>
                </c:pt>
                <c:pt idx="1">
                  <c:v>16.725892424487164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F7-4186-A636-5028B03374B4}"/>
            </c:ext>
          </c:extLst>
        </c:ser>
        <c:ser>
          <c:idx val="1"/>
          <c:order val="1"/>
          <c:tx>
            <c:strRef>
              <c:f>[1]USE_PercentChangeOfMean!$B$3</c:f>
              <c:strCache>
                <c:ptCount val="1"/>
                <c:pt idx="0">
                  <c:v>P2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[1]USE_PercentChangeOfMean!$C$3:$D$3</c:f>
              <c:numCache>
                <c:formatCode>General</c:formatCode>
                <c:ptCount val="2"/>
                <c:pt idx="0">
                  <c:v>-12.83924433447234</c:v>
                </c:pt>
                <c:pt idx="1">
                  <c:v>40.587595212187168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F7-4186-A636-5028B03374B4}"/>
            </c:ext>
          </c:extLst>
        </c:ser>
        <c:ser>
          <c:idx val="2"/>
          <c:order val="2"/>
          <c:tx>
            <c:strRef>
              <c:f>[1]USE_PercentChangeOfMean!$B$4</c:f>
              <c:strCache>
                <c:ptCount val="1"/>
                <c:pt idx="0">
                  <c:v>P3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[1]USE_PercentChangeOfMean!$C$4:$D$4</c:f>
              <c:numCache>
                <c:formatCode>General</c:formatCode>
                <c:ptCount val="2"/>
                <c:pt idx="0">
                  <c:v>20.954704340227213</c:v>
                </c:pt>
                <c:pt idx="1">
                  <c:v>44.596263702331335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F7-4186-A636-5028B03374B4}"/>
            </c:ext>
          </c:extLst>
        </c:ser>
        <c:ser>
          <c:idx val="3"/>
          <c:order val="3"/>
          <c:tx>
            <c:strRef>
              <c:f>[1]USE_PercentChangeOfMean!$B$5</c:f>
              <c:strCache>
                <c:ptCount val="1"/>
                <c:pt idx="0">
                  <c:v>P4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[1]USE_PercentChangeOfMean!$C$5:$D$5</c:f>
              <c:numCache>
                <c:formatCode>General</c:formatCode>
                <c:ptCount val="2"/>
                <c:pt idx="0">
                  <c:v>-25.14</c:v>
                </c:pt>
                <c:pt idx="1">
                  <c:v>0.78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FF7-4186-A636-5028B03374B4}"/>
            </c:ext>
          </c:extLst>
        </c:ser>
        <c:ser>
          <c:idx val="4"/>
          <c:order val="4"/>
          <c:tx>
            <c:strRef>
              <c:f>[1]USE_PercentChangeOfMean!$B$6</c:f>
              <c:strCache>
                <c:ptCount val="1"/>
                <c:pt idx="0">
                  <c:v>P5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[1]USE_PercentChangeOfMean!$C$6:$D$6</c:f>
              <c:numCache>
                <c:formatCode>General</c:formatCode>
                <c:ptCount val="2"/>
                <c:pt idx="0">
                  <c:v>13.78</c:v>
                </c:pt>
                <c:pt idx="1">
                  <c:v>60.89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FF7-4186-A636-5028B0337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714320"/>
        <c:axId val="1731106096"/>
      </c:scatterChart>
      <c:valAx>
        <c:axId val="1728714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106096"/>
        <c:crosses val="autoZero"/>
        <c:crossBetween val="midCat"/>
      </c:valAx>
      <c:valAx>
        <c:axId val="1731106096"/>
        <c:scaling>
          <c:orientation val="minMax"/>
          <c:max val="100"/>
          <c:min val="-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Error Post-Pre Percent Change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714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471387678481943"/>
          <c:y val="0.14092409768575884"/>
          <c:w val="0.11933097596554068"/>
          <c:h val="0.174646876550993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33005</xdr:colOff>
      <xdr:row>0</xdr:row>
      <xdr:rowOff>190500</xdr:rowOff>
    </xdr:from>
    <xdr:to>
      <xdr:col>10</xdr:col>
      <xdr:colOff>419100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249389-B2B8-4773-95D2-1B2B10F269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om_iEEGMatlab/MATLAB/iEEG%20Main/iEEG_BehaviorAndMRI/iEEG_BehavData/iEEGTMR_AllBehavioral_July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chSplit"/>
      <sheetName val="USE_PercentChangeOfMean"/>
      <sheetName val="AllPts_IndividualItems"/>
      <sheetName val="AllPtCueOneSheet"/>
      <sheetName val="pivot"/>
      <sheetName val="UC1118"/>
      <sheetName val="UC1137"/>
      <sheetName val="UC1144"/>
      <sheetName val="UC1172"/>
      <sheetName val="UC1176"/>
    </sheetNames>
    <sheetDataSet>
      <sheetData sheetId="0"/>
      <sheetData sheetId="1">
        <row r="2">
          <cell r="B2" t="str">
            <v>P1</v>
          </cell>
          <cell r="C2">
            <v>-12.736921910538291</v>
          </cell>
          <cell r="D2">
            <v>16.725892424487164</v>
          </cell>
        </row>
        <row r="3">
          <cell r="B3" t="str">
            <v>P2</v>
          </cell>
          <cell r="C3">
            <v>-12.83924433447234</v>
          </cell>
          <cell r="D3">
            <v>40.587595212187168</v>
          </cell>
        </row>
        <row r="4">
          <cell r="B4" t="str">
            <v>P3</v>
          </cell>
          <cell r="C4">
            <v>20.954704340227213</v>
          </cell>
          <cell r="D4">
            <v>44.596263702331335</v>
          </cell>
        </row>
        <row r="5">
          <cell r="B5" t="str">
            <v>P4</v>
          </cell>
          <cell r="C5">
            <v>-25.14</v>
          </cell>
          <cell r="D5">
            <v>0.78</v>
          </cell>
        </row>
        <row r="6">
          <cell r="B6" t="str">
            <v>P5</v>
          </cell>
          <cell r="C6">
            <v>13.78</v>
          </cell>
          <cell r="D6">
            <v>60.89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A6052-34F5-4CE6-BCC1-DF1A7CB8569E}">
  <dimension ref="A1:L37"/>
  <sheetViews>
    <sheetView workbookViewId="0">
      <selection activeCell="F25" sqref="F25:L28"/>
    </sheetView>
  </sheetViews>
  <sheetFormatPr defaultColWidth="11.6328125" defaultRowHeight="15.5" x14ac:dyDescent="0.35"/>
  <cols>
    <col min="1" max="7" width="11.6328125" style="2"/>
    <col min="8" max="8" width="13.54296875" style="2" bestFit="1" customWidth="1"/>
    <col min="9" max="10" width="11.6328125" style="2"/>
    <col min="11" max="11" width="14.54296875" style="2" bestFit="1" customWidth="1"/>
    <col min="12" max="16384" width="11.6328125" style="2"/>
  </cols>
  <sheetData>
    <row r="1" spans="1:3" x14ac:dyDescent="0.35">
      <c r="B1" s="2" t="s">
        <v>5</v>
      </c>
      <c r="C1" s="2" t="s">
        <v>6</v>
      </c>
    </row>
    <row r="2" spans="1:3" x14ac:dyDescent="0.35">
      <c r="A2" s="3" t="s">
        <v>0</v>
      </c>
      <c r="B2" s="4">
        <v>-12.736921910538291</v>
      </c>
      <c r="C2" s="4">
        <v>16.725892424487164</v>
      </c>
    </row>
    <row r="3" spans="1:3" x14ac:dyDescent="0.35">
      <c r="A3" s="3" t="s">
        <v>1</v>
      </c>
      <c r="B3" s="4">
        <v>-12.83924433447234</v>
      </c>
      <c r="C3" s="4">
        <v>40.587595212187168</v>
      </c>
    </row>
    <row r="4" spans="1:3" x14ac:dyDescent="0.35">
      <c r="A4" s="3" t="s">
        <v>2</v>
      </c>
      <c r="B4" s="4">
        <v>20.954704340227213</v>
      </c>
      <c r="C4" s="4">
        <v>44.596263702331335</v>
      </c>
    </row>
    <row r="5" spans="1:3" x14ac:dyDescent="0.35">
      <c r="A5" s="3" t="s">
        <v>3</v>
      </c>
      <c r="B5" s="4">
        <v>-25.14</v>
      </c>
      <c r="C5" s="4">
        <v>0.78</v>
      </c>
    </row>
    <row r="6" spans="1:3" x14ac:dyDescent="0.35">
      <c r="A6" s="3" t="s">
        <v>4</v>
      </c>
      <c r="B6" s="4">
        <v>13.78</v>
      </c>
      <c r="C6" s="4">
        <v>60.89</v>
      </c>
    </row>
    <row r="7" spans="1:3" x14ac:dyDescent="0.35">
      <c r="B7" s="4"/>
      <c r="C7" s="4"/>
    </row>
    <row r="8" spans="1:3" x14ac:dyDescent="0.35">
      <c r="A8" s="3" t="s">
        <v>7</v>
      </c>
      <c r="B8" s="4">
        <f>AVERAGE(B2:B6)</f>
        <v>-3.1962923809566841</v>
      </c>
      <c r="C8" s="4">
        <f>AVERAGE(C2:C6)</f>
        <v>32.715950267801134</v>
      </c>
    </row>
    <row r="9" spans="1:3" x14ac:dyDescent="0.35">
      <c r="A9" s="3" t="s">
        <v>8</v>
      </c>
      <c r="B9" s="4">
        <f>STDEV(B2:B6)</f>
        <v>19.602305884123425</v>
      </c>
      <c r="C9" s="4">
        <f>STDEV(C2:C6)</f>
        <v>23.835208144075253</v>
      </c>
    </row>
    <row r="10" spans="1:3" x14ac:dyDescent="0.35">
      <c r="A10" s="3" t="s">
        <v>9</v>
      </c>
      <c r="B10" s="4">
        <f>B9/2</f>
        <v>9.8011529420617123</v>
      </c>
      <c r="C10" s="4">
        <f>C9/2</f>
        <v>11.917604072037626</v>
      </c>
    </row>
    <row r="11" spans="1:3" x14ac:dyDescent="0.35">
      <c r="B11" s="4"/>
      <c r="C11" s="4"/>
    </row>
    <row r="12" spans="1:3" x14ac:dyDescent="0.35">
      <c r="B12" s="4" t="s">
        <v>10</v>
      </c>
      <c r="C12" s="4">
        <f>TTEST(B2:B6,C2:C6,2,1)</f>
        <v>3.9589748746049758E-3</v>
      </c>
    </row>
    <row r="13" spans="1:3" x14ac:dyDescent="0.35">
      <c r="B13" s="4" t="s">
        <v>11</v>
      </c>
      <c r="C13" s="4">
        <f>TINV(C12,4)</f>
        <v>5.9681548689200259</v>
      </c>
    </row>
    <row r="17" spans="1:12" x14ac:dyDescent="0.35">
      <c r="A17" s="3"/>
      <c r="B17" s="5"/>
      <c r="C17" s="5"/>
      <c r="D17" s="5"/>
      <c r="E17" s="5"/>
      <c r="F17" s="6"/>
      <c r="G17" s="6"/>
      <c r="H17" s="4"/>
      <c r="I17" s="4"/>
    </row>
    <row r="18" spans="1:12" x14ac:dyDescent="0.35">
      <c r="A18" s="3"/>
      <c r="B18" s="5"/>
      <c r="C18" s="5"/>
      <c r="D18" s="5"/>
      <c r="E18" s="5"/>
      <c r="F18" s="6"/>
      <c r="G18" s="6"/>
      <c r="H18" s="4"/>
      <c r="I18" s="4"/>
    </row>
    <row r="19" spans="1:12" x14ac:dyDescent="0.35">
      <c r="A19" s="3"/>
      <c r="B19" s="5"/>
      <c r="C19" s="5"/>
      <c r="D19" s="5"/>
      <c r="E19" s="5"/>
      <c r="F19" s="6"/>
      <c r="G19" s="6"/>
      <c r="H19" s="4"/>
      <c r="I19" s="4"/>
    </row>
    <row r="20" spans="1:12" x14ac:dyDescent="0.35">
      <c r="A20" s="3"/>
      <c r="B20" s="6"/>
      <c r="C20" s="6"/>
      <c r="D20" s="6"/>
      <c r="E20" s="6"/>
      <c r="F20" s="6"/>
      <c r="G20" s="6"/>
      <c r="H20" s="4"/>
      <c r="I20" s="4"/>
    </row>
    <row r="21" spans="1:12" x14ac:dyDescent="0.35">
      <c r="A21" s="3"/>
      <c r="B21" s="5"/>
      <c r="C21" s="5"/>
      <c r="D21" s="5"/>
      <c r="E21" s="5"/>
      <c r="F21" s="6"/>
      <c r="G21" s="6"/>
      <c r="H21" s="4"/>
      <c r="I21" s="4"/>
    </row>
    <row r="25" spans="1:12" x14ac:dyDescent="0.35">
      <c r="F25" s="9"/>
      <c r="G25" s="9"/>
      <c r="H25" s="9"/>
      <c r="I25" s="9"/>
      <c r="J25" s="9"/>
      <c r="K25" s="9"/>
      <c r="L25" s="9"/>
    </row>
    <row r="26" spans="1:12" x14ac:dyDescent="0.35">
      <c r="F26" s="9"/>
      <c r="G26" s="9"/>
      <c r="H26" s="9"/>
      <c r="I26" s="9"/>
      <c r="J26" s="9"/>
      <c r="K26" s="9"/>
      <c r="L26" s="9"/>
    </row>
    <row r="27" spans="1:12" ht="23" customHeight="1" x14ac:dyDescent="0.35">
      <c r="F27" s="9"/>
      <c r="G27" s="9"/>
      <c r="H27" s="9"/>
      <c r="I27" s="9"/>
      <c r="J27" s="9"/>
      <c r="K27" s="9"/>
      <c r="L27" s="9"/>
    </row>
    <row r="28" spans="1:12" x14ac:dyDescent="0.35">
      <c r="F28" s="9"/>
      <c r="G28" s="9"/>
      <c r="H28" s="9"/>
      <c r="I28" s="9"/>
      <c r="J28" s="9"/>
      <c r="K28" s="9"/>
      <c r="L28" s="9"/>
    </row>
    <row r="29" spans="1:12" x14ac:dyDescent="0.35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2" x14ac:dyDescent="0.35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2" x14ac:dyDescent="0.35">
      <c r="A31" s="3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2" x14ac:dyDescent="0.35">
      <c r="A32" s="3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x14ac:dyDescent="0.35">
      <c r="A33" s="3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x14ac:dyDescent="0.35">
      <c r="A34" s="3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x14ac:dyDescent="0.35"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x14ac:dyDescent="0.35"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35"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B11E3-298F-4A73-9207-20E38BAC40EE}">
  <dimension ref="A1:K9"/>
  <sheetViews>
    <sheetView workbookViewId="0">
      <selection activeCell="I11" sqref="I11"/>
    </sheetView>
  </sheetViews>
  <sheetFormatPr defaultRowHeight="14.5" x14ac:dyDescent="0.35"/>
  <cols>
    <col min="2" max="7" width="8.81640625" bestFit="1" customWidth="1"/>
    <col min="8" max="8" width="9" bestFit="1" customWidth="1"/>
    <col min="9" max="11" width="8.81640625" bestFit="1" customWidth="1"/>
  </cols>
  <sheetData>
    <row r="1" spans="1:11" x14ac:dyDescent="0.3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21</v>
      </c>
      <c r="K1" t="s">
        <v>22</v>
      </c>
    </row>
    <row r="2" spans="1:11" x14ac:dyDescent="0.35">
      <c r="A2" t="s">
        <v>0</v>
      </c>
      <c r="B2" s="1">
        <v>3.2885312783318223</v>
      </c>
      <c r="C2" s="1">
        <v>2.8064369900271986</v>
      </c>
      <c r="D2" s="1">
        <v>2.8696736174070718</v>
      </c>
      <c r="E2" s="1">
        <v>3.2758386219401636</v>
      </c>
      <c r="F2" s="1">
        <v>-0.4188576609247508</v>
      </c>
      <c r="G2" s="1">
        <v>0.46940163191296486</v>
      </c>
      <c r="H2" s="1">
        <v>-12.736921910538291</v>
      </c>
      <c r="I2" s="1">
        <v>16.725892424487164</v>
      </c>
      <c r="J2" s="1">
        <v>3.0727561196736177</v>
      </c>
      <c r="K2" s="1">
        <v>3.0474841341795105</v>
      </c>
    </row>
    <row r="3" spans="1:11" x14ac:dyDescent="0.35">
      <c r="A3" t="s">
        <v>1</v>
      </c>
      <c r="B3" s="1">
        <v>5.7708522212148692</v>
      </c>
      <c r="C3" s="1">
        <v>5.4156844968268363</v>
      </c>
      <c r="D3" s="1">
        <v>5.0299184043517675</v>
      </c>
      <c r="E3" s="1">
        <v>7.6137805983680877</v>
      </c>
      <c r="F3" s="1">
        <v>-0.74093381686310122</v>
      </c>
      <c r="G3" s="1">
        <v>2.1980961015412515</v>
      </c>
      <c r="H3" s="1">
        <v>-12.839244334472339</v>
      </c>
      <c r="I3" s="1">
        <v>40.587595212187161</v>
      </c>
      <c r="J3" s="1">
        <v>6.3218495013599281</v>
      </c>
      <c r="K3" s="1">
        <v>5.5932683590208523</v>
      </c>
    </row>
    <row r="4" spans="1:11" x14ac:dyDescent="0.35">
      <c r="A4" t="s">
        <v>2</v>
      </c>
      <c r="B4" s="1">
        <v>6.2248413417951047</v>
      </c>
      <c r="C4" s="1">
        <v>5.8721668177697186</v>
      </c>
      <c r="D4" s="1">
        <v>7.5292384406165009</v>
      </c>
      <c r="E4" s="1">
        <v>8.4909338168631017</v>
      </c>
      <c r="F4" s="1">
        <v>1.3043970988213964</v>
      </c>
      <c r="G4" s="1">
        <v>2.6187669990933822</v>
      </c>
      <c r="H4" s="1">
        <v>20.95470434022721</v>
      </c>
      <c r="I4" s="1">
        <v>44.596263702331335</v>
      </c>
      <c r="J4" s="1">
        <v>8.0100861287398004</v>
      </c>
      <c r="K4" s="1">
        <v>6.0485040797824112</v>
      </c>
    </row>
    <row r="5" spans="1:11" x14ac:dyDescent="0.35">
      <c r="A5" t="s">
        <v>3</v>
      </c>
      <c r="B5" s="1">
        <v>3.7658658204895743</v>
      </c>
      <c r="C5" s="1">
        <v>4.0226654578422485</v>
      </c>
      <c r="D5" s="1">
        <v>2.8191296464188578</v>
      </c>
      <c r="E5" s="1">
        <v>4.054170444242974</v>
      </c>
      <c r="F5" s="1">
        <v>-0.94673617407071653</v>
      </c>
      <c r="G5" s="1">
        <v>3.1504986400725632E-2</v>
      </c>
      <c r="H5" s="1">
        <v>-25.139933794763774</v>
      </c>
      <c r="I5" s="1">
        <v>0.78318683795358057</v>
      </c>
      <c r="J5" s="1">
        <v>3.4366500453309161</v>
      </c>
      <c r="K5" s="1">
        <v>3.8942656391659112</v>
      </c>
    </row>
    <row r="6" spans="1:11" x14ac:dyDescent="0.35">
      <c r="A6" t="s">
        <v>4</v>
      </c>
      <c r="B6" s="1">
        <v>3.6160471441523119</v>
      </c>
      <c r="C6" s="1">
        <v>2.9315503173164101</v>
      </c>
      <c r="D6" s="1">
        <v>4.1142339075249321</v>
      </c>
      <c r="E6" s="1">
        <v>4.7166817769718952</v>
      </c>
      <c r="F6" s="1">
        <v>0.49818676337262058</v>
      </c>
      <c r="G6" s="1">
        <v>1.785131459655485</v>
      </c>
      <c r="H6" s="1">
        <v>13.777109188918152</v>
      </c>
      <c r="I6" s="1">
        <v>60.893768362455539</v>
      </c>
      <c r="J6" s="1">
        <v>4.4154578422484132</v>
      </c>
      <c r="K6" s="1">
        <v>3.2737987307343612</v>
      </c>
    </row>
    <row r="7" spans="1:11" x14ac:dyDescent="0.35">
      <c r="A7" t="s">
        <v>20</v>
      </c>
      <c r="B7" s="1">
        <v>4.5332275611967363</v>
      </c>
      <c r="C7" s="1">
        <v>4.2097008159564826</v>
      </c>
      <c r="D7" s="1">
        <v>4.4724388032638256</v>
      </c>
      <c r="E7" s="1">
        <v>5.6302810516772448</v>
      </c>
      <c r="F7" s="1">
        <v>-6.0788757932910296E-2</v>
      </c>
      <c r="G7" s="1">
        <v>1.4205802357207618</v>
      </c>
      <c r="H7" s="1">
        <v>-3.1968573021258084</v>
      </c>
      <c r="I7" s="1">
        <v>32.717341307882954</v>
      </c>
      <c r="J7" s="1">
        <v>5.0513599274705356</v>
      </c>
      <c r="K7" s="1">
        <v>4.3714641885766099</v>
      </c>
    </row>
    <row r="8" spans="1:11" x14ac:dyDescent="0.35">
      <c r="A8" t="s">
        <v>8</v>
      </c>
      <c r="B8" s="1">
        <v>1.3576270453335078</v>
      </c>
      <c r="C8" s="1">
        <v>1.4014269632441572</v>
      </c>
      <c r="D8" s="1">
        <v>1.9419967613890208</v>
      </c>
      <c r="E8" s="1">
        <v>2.2901851525173389</v>
      </c>
      <c r="F8" s="1">
        <v>0.94232419070335982</v>
      </c>
      <c r="G8" s="1">
        <v>1.1188555336829142</v>
      </c>
      <c r="H8" s="1">
        <v>19.601661502149955</v>
      </c>
      <c r="I8" s="1">
        <v>23.835254322288886</v>
      </c>
      <c r="J8" s="1">
        <v>2.0793470721080047</v>
      </c>
      <c r="K8" s="1">
        <v>1.3684644062736462</v>
      </c>
    </row>
    <row r="9" spans="1:11" x14ac:dyDescent="0.35">
      <c r="A9" t="s">
        <v>9</v>
      </c>
      <c r="B9" s="1">
        <v>0.67881352266675388</v>
      </c>
      <c r="C9" s="1">
        <v>0.70071348162207858</v>
      </c>
      <c r="D9" s="1">
        <v>0.97099838069451039</v>
      </c>
      <c r="E9" s="1">
        <v>1.1450925762586694</v>
      </c>
      <c r="F9" s="1">
        <v>0.47116209535167991</v>
      </c>
      <c r="G9" s="1">
        <v>0.55942776684145712</v>
      </c>
      <c r="H9" s="1">
        <v>9.8008307510749777</v>
      </c>
      <c r="I9" s="1">
        <v>11.917627161144443</v>
      </c>
      <c r="J9" s="1">
        <v>1.0396735360540024</v>
      </c>
      <c r="K9" s="1">
        <v>0.68423220313682309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D9BC2-0FEA-478A-9C95-149694BEAAF0}">
  <dimension ref="A1:G65"/>
  <sheetViews>
    <sheetView tabSelected="1" workbookViewId="0">
      <selection activeCell="D18" sqref="D18"/>
    </sheetView>
  </sheetViews>
  <sheetFormatPr defaultRowHeight="14.5" x14ac:dyDescent="0.35"/>
  <cols>
    <col min="4" max="6" width="8.81640625" bestFit="1" customWidth="1"/>
    <col min="7" max="7" width="9.36328125" bestFit="1" customWidth="1"/>
  </cols>
  <sheetData>
    <row r="1" spans="1:7" x14ac:dyDescent="0.35">
      <c r="A1" t="s">
        <v>23</v>
      </c>
      <c r="B1" t="s">
        <v>24</v>
      </c>
      <c r="C1" t="s">
        <v>34</v>
      </c>
      <c r="D1" t="s">
        <v>32</v>
      </c>
      <c r="E1" t="s">
        <v>31</v>
      </c>
      <c r="F1" t="s">
        <v>33</v>
      </c>
      <c r="G1" t="s">
        <v>25</v>
      </c>
    </row>
    <row r="2" spans="1:7" x14ac:dyDescent="0.35">
      <c r="A2" t="s">
        <v>26</v>
      </c>
      <c r="B2">
        <v>1</v>
      </c>
      <c r="C2">
        <v>1</v>
      </c>
      <c r="D2" s="1">
        <v>1.8115359204612944</v>
      </c>
      <c r="E2" s="1">
        <v>1.7439151461170763</v>
      </c>
      <c r="F2" s="1">
        <v>-6.7620774344218093E-2</v>
      </c>
      <c r="G2" s="1">
        <v>-3.732786834665633</v>
      </c>
    </row>
    <row r="3" spans="1:7" x14ac:dyDescent="0.35">
      <c r="A3" t="s">
        <v>26</v>
      </c>
      <c r="B3">
        <v>3</v>
      </c>
      <c r="C3">
        <v>0</v>
      </c>
      <c r="D3" s="1">
        <v>2.9083412544794878</v>
      </c>
      <c r="E3" s="1">
        <v>2.2320585682883367</v>
      </c>
      <c r="F3" s="1">
        <v>-0.67628268619115106</v>
      </c>
      <c r="G3" s="1">
        <v>-23.253209545115325</v>
      </c>
    </row>
    <row r="4" spans="1:7" x14ac:dyDescent="0.35">
      <c r="A4" t="s">
        <v>26</v>
      </c>
      <c r="B4">
        <v>4</v>
      </c>
      <c r="C4">
        <v>1</v>
      </c>
      <c r="D4" s="1">
        <v>3.2285351551349732</v>
      </c>
      <c r="E4" s="1">
        <v>3.6969717150097918</v>
      </c>
      <c r="F4" s="1">
        <v>0.46843655987481858</v>
      </c>
      <c r="G4" s="1">
        <v>14.509260000770688</v>
      </c>
    </row>
    <row r="5" spans="1:7" x14ac:dyDescent="0.35">
      <c r="A5" t="s">
        <v>26</v>
      </c>
      <c r="B5">
        <v>6</v>
      </c>
      <c r="C5">
        <v>1</v>
      </c>
      <c r="D5" s="1">
        <v>3.7704450670135317</v>
      </c>
      <c r="E5" s="1">
        <v>4.1666238561984814</v>
      </c>
      <c r="F5" s="1">
        <v>0.39617878918494975</v>
      </c>
      <c r="G5" s="1">
        <v>10.507480738838938</v>
      </c>
    </row>
    <row r="6" spans="1:7" x14ac:dyDescent="0.35">
      <c r="A6" t="s">
        <v>26</v>
      </c>
      <c r="B6">
        <v>7</v>
      </c>
      <c r="C6">
        <v>0</v>
      </c>
      <c r="D6" s="1">
        <v>1.0881780493343427</v>
      </c>
      <c r="E6" s="1">
        <v>7.0951210121916146</v>
      </c>
      <c r="F6" s="1">
        <v>6.0069429628572717</v>
      </c>
      <c r="G6" s="1">
        <v>552.01839134062868</v>
      </c>
    </row>
    <row r="7" spans="1:7" x14ac:dyDescent="0.35">
      <c r="A7" t="s">
        <v>26</v>
      </c>
      <c r="B7">
        <v>8</v>
      </c>
      <c r="C7">
        <v>1</v>
      </c>
      <c r="D7" s="1">
        <v>1.7598965428652924</v>
      </c>
      <c r="E7" s="1">
        <v>2.8102425801382824</v>
      </c>
      <c r="F7" s="1">
        <v>1.05034603727299</v>
      </c>
      <c r="G7" s="1">
        <v>59.682260388040696</v>
      </c>
    </row>
    <row r="8" spans="1:7" x14ac:dyDescent="0.35">
      <c r="A8" t="s">
        <v>26</v>
      </c>
      <c r="B8">
        <v>13</v>
      </c>
      <c r="C8">
        <v>1</v>
      </c>
      <c r="D8" s="1">
        <v>1.290140477856546</v>
      </c>
      <c r="E8" s="1">
        <v>0.78580851420488218</v>
      </c>
      <c r="F8" s="1">
        <v>-0.50433196365166377</v>
      </c>
      <c r="G8" s="1">
        <v>-39.091244117041164</v>
      </c>
    </row>
    <row r="9" spans="1:7" x14ac:dyDescent="0.35">
      <c r="A9" t="s">
        <v>26</v>
      </c>
      <c r="B9">
        <v>15</v>
      </c>
      <c r="C9">
        <v>0</v>
      </c>
      <c r="D9" s="1">
        <v>1.1334995240299162</v>
      </c>
      <c r="E9" s="1">
        <v>0.95302792573112649</v>
      </c>
      <c r="F9" s="1">
        <v>-0.18047159829878967</v>
      </c>
      <c r="G9" s="1">
        <v>-15.921629826288886</v>
      </c>
    </row>
    <row r="10" spans="1:7" x14ac:dyDescent="0.35">
      <c r="A10" t="s">
        <v>26</v>
      </c>
      <c r="B10">
        <v>16</v>
      </c>
      <c r="C10">
        <v>0</v>
      </c>
      <c r="D10" s="1">
        <v>3.7447424695415235</v>
      </c>
      <c r="E10" s="1">
        <v>2.7312582047373075</v>
      </c>
      <c r="F10" s="1">
        <v>-1.0134842648042159</v>
      </c>
      <c r="G10" s="1">
        <v>-27.064191277439136</v>
      </c>
    </row>
    <row r="11" spans="1:7" x14ac:dyDescent="0.35">
      <c r="A11" t="s">
        <v>26</v>
      </c>
      <c r="B11">
        <v>17</v>
      </c>
      <c r="C11">
        <v>0</v>
      </c>
      <c r="D11" s="1">
        <v>3.9148304737799413</v>
      </c>
      <c r="E11" s="1">
        <v>4.7845058211999101</v>
      </c>
      <c r="F11" s="1">
        <v>0.86967534741996877</v>
      </c>
      <c r="G11" s="1">
        <v>22.214891634381782</v>
      </c>
    </row>
    <row r="12" spans="1:7" x14ac:dyDescent="0.35">
      <c r="A12" t="s">
        <v>26</v>
      </c>
      <c r="B12">
        <v>19</v>
      </c>
      <c r="C12">
        <v>0</v>
      </c>
      <c r="D12" s="1">
        <v>4.1281633190754308</v>
      </c>
      <c r="E12" s="1">
        <v>4.3532432713624436</v>
      </c>
      <c r="F12" s="1">
        <v>0.22507995228701283</v>
      </c>
      <c r="G12" s="1">
        <v>5.4523025105853407</v>
      </c>
    </row>
    <row r="13" spans="1:7" x14ac:dyDescent="0.35">
      <c r="A13" t="s">
        <v>26</v>
      </c>
      <c r="B13">
        <v>20</v>
      </c>
      <c r="C13">
        <v>0</v>
      </c>
      <c r="D13" s="1">
        <v>7.3074574971609021</v>
      </c>
      <c r="E13" s="1">
        <v>4.8941121672006345</v>
      </c>
      <c r="F13" s="1">
        <v>-2.4133453299602676</v>
      </c>
      <c r="G13" s="1">
        <v>-33.025786751382434</v>
      </c>
    </row>
    <row r="14" spans="1:7" x14ac:dyDescent="0.35">
      <c r="A14" t="s">
        <v>26</v>
      </c>
      <c r="B14">
        <v>22</v>
      </c>
      <c r="C14">
        <v>0</v>
      </c>
      <c r="D14" s="1">
        <v>1.7853994191575682</v>
      </c>
      <c r="E14" s="1">
        <v>2.3803047572911606</v>
      </c>
      <c r="F14" s="1">
        <v>0.59490533813359248</v>
      </c>
      <c r="G14" s="1">
        <v>33.320574194781329</v>
      </c>
    </row>
    <row r="15" spans="1:7" x14ac:dyDescent="0.35">
      <c r="A15" t="s">
        <v>26</v>
      </c>
      <c r="B15">
        <v>23</v>
      </c>
      <c r="C15">
        <v>0</v>
      </c>
      <c r="D15" s="1">
        <v>1.6796924128421489</v>
      </c>
      <c r="E15" s="1">
        <v>2.429013877296192</v>
      </c>
      <c r="F15" s="1">
        <v>0.74932146445404313</v>
      </c>
      <c r="G15" s="1">
        <v>44.610635776233728</v>
      </c>
    </row>
    <row r="16" spans="1:7" x14ac:dyDescent="0.35">
      <c r="A16" t="s">
        <v>26</v>
      </c>
      <c r="B16">
        <v>24</v>
      </c>
      <c r="C16">
        <v>1</v>
      </c>
      <c r="D16" s="1">
        <v>9.9544977501451513</v>
      </c>
      <c r="E16" s="1">
        <v>2.9227017805648003</v>
      </c>
      <c r="F16" s="1">
        <v>-7.0317959695803509</v>
      </c>
      <c r="G16" s="1">
        <v>-70.639384789431659</v>
      </c>
    </row>
    <row r="17" spans="1:7" x14ac:dyDescent="0.35">
      <c r="A17" t="s">
        <v>26</v>
      </c>
      <c r="B17">
        <v>25</v>
      </c>
      <c r="C17">
        <v>1</v>
      </c>
      <c r="D17" s="1">
        <v>3.9375973937411604</v>
      </c>
      <c r="E17" s="1">
        <v>5.4867263993246604</v>
      </c>
      <c r="F17" s="1">
        <v>1.5491290055835001</v>
      </c>
      <c r="G17" s="1">
        <v>39.341985751155057</v>
      </c>
    </row>
    <row r="18" spans="1:7" x14ac:dyDescent="0.35">
      <c r="A18" t="s">
        <v>26</v>
      </c>
      <c r="B18">
        <v>26</v>
      </c>
      <c r="C18">
        <v>1</v>
      </c>
      <c r="D18" s="1">
        <v>1.0964085786444084</v>
      </c>
      <c r="E18" s="1">
        <v>1.282953009799175</v>
      </c>
      <c r="F18" s="1">
        <v>0.1865444311547666</v>
      </c>
      <c r="G18" s="1">
        <v>17.01413458342407</v>
      </c>
    </row>
    <row r="19" spans="1:7" x14ac:dyDescent="0.35">
      <c r="A19" t="s">
        <v>26</v>
      </c>
      <c r="B19">
        <v>27</v>
      </c>
      <c r="C19">
        <v>1</v>
      </c>
      <c r="D19" s="1">
        <v>5.0852519433068677</v>
      </c>
      <c r="E19" s="1">
        <v>5.3701831331230965</v>
      </c>
      <c r="F19" s="1">
        <v>0.28493118981622878</v>
      </c>
      <c r="G19" s="1">
        <v>5.6030889519889167</v>
      </c>
    </row>
    <row r="20" spans="1:7" x14ac:dyDescent="0.35">
      <c r="A20" t="s">
        <v>26</v>
      </c>
      <c r="B20">
        <v>28</v>
      </c>
      <c r="C20">
        <v>1</v>
      </c>
      <c r="D20" s="1">
        <v>0.95194922937443338</v>
      </c>
      <c r="E20" s="1">
        <v>0.43123974593019948</v>
      </c>
      <c r="F20" s="1">
        <v>-0.52070948344423384</v>
      </c>
      <c r="G20" s="1">
        <v>-54.699291451332378</v>
      </c>
    </row>
    <row r="21" spans="1:7" x14ac:dyDescent="0.35">
      <c r="A21" t="s">
        <v>26</v>
      </c>
      <c r="B21">
        <v>30</v>
      </c>
      <c r="C21">
        <v>0</v>
      </c>
      <c r="D21" s="1">
        <v>0.37518008515971896</v>
      </c>
      <c r="E21" s="1">
        <v>0.90491680769162075</v>
      </c>
      <c r="F21" s="1">
        <v>0.52973672253190185</v>
      </c>
      <c r="G21" s="1">
        <v>141.19532019040565</v>
      </c>
    </row>
    <row r="22" spans="1:7" x14ac:dyDescent="0.35">
      <c r="A22" t="s">
        <v>27</v>
      </c>
      <c r="B22">
        <v>1</v>
      </c>
      <c r="C22">
        <v>0</v>
      </c>
      <c r="D22" s="1">
        <v>4.8006381419384949</v>
      </c>
      <c r="E22" s="1">
        <v>8.874966738907208</v>
      </c>
      <c r="F22" s="1">
        <v>4.0743285969687131</v>
      </c>
      <c r="G22" s="1">
        <v>84.87056254824283</v>
      </c>
    </row>
    <row r="23" spans="1:7" x14ac:dyDescent="0.35">
      <c r="A23" t="s">
        <v>27</v>
      </c>
      <c r="B23">
        <v>3</v>
      </c>
      <c r="C23">
        <v>1</v>
      </c>
      <c r="D23" s="1">
        <v>6.6323095595646118</v>
      </c>
      <c r="E23" s="1">
        <v>7.4378971428040819</v>
      </c>
      <c r="F23" s="1">
        <v>0.80558758323947011</v>
      </c>
      <c r="G23" s="1">
        <v>12.146411080552069</v>
      </c>
    </row>
    <row r="24" spans="1:7" x14ac:dyDescent="0.35">
      <c r="A24" t="s">
        <v>27</v>
      </c>
      <c r="B24">
        <v>6</v>
      </c>
      <c r="C24">
        <v>1</v>
      </c>
      <c r="D24" s="1">
        <v>1.7053403722553655</v>
      </c>
      <c r="E24" s="1">
        <v>1.0536391023725711</v>
      </c>
      <c r="F24" s="1">
        <v>-0.65170126988279442</v>
      </c>
      <c r="G24" s="1">
        <v>-38.215319386410776</v>
      </c>
    </row>
    <row r="25" spans="1:7" x14ac:dyDescent="0.35">
      <c r="A25" t="s">
        <v>27</v>
      </c>
      <c r="B25">
        <v>7</v>
      </c>
      <c r="C25">
        <v>1</v>
      </c>
      <c r="D25" s="1">
        <v>10.322567166138677</v>
      </c>
      <c r="E25" s="1">
        <v>5.5918950542610251</v>
      </c>
      <c r="F25" s="1">
        <v>-4.7306721118776522</v>
      </c>
      <c r="G25" s="1">
        <v>-45.828445925697345</v>
      </c>
    </row>
    <row r="26" spans="1:7" x14ac:dyDescent="0.35">
      <c r="A26" t="s">
        <v>27</v>
      </c>
      <c r="B26">
        <v>8</v>
      </c>
      <c r="C26">
        <v>1</v>
      </c>
      <c r="D26" s="1">
        <v>3.395055593695357</v>
      </c>
      <c r="E26" s="1">
        <v>7.6124901934606584</v>
      </c>
      <c r="F26" s="1">
        <v>4.2174345997653013</v>
      </c>
      <c r="G26" s="1">
        <v>124.22284358456774</v>
      </c>
    </row>
    <row r="27" spans="1:7" x14ac:dyDescent="0.35">
      <c r="A27" t="s">
        <v>27</v>
      </c>
      <c r="B27">
        <v>9</v>
      </c>
      <c r="C27">
        <v>0</v>
      </c>
      <c r="D27" s="1">
        <v>4.6781526949048517</v>
      </c>
      <c r="E27" s="1">
        <v>6.4761365042581636</v>
      </c>
      <c r="F27" s="1">
        <v>1.7979838093533118</v>
      </c>
      <c r="G27" s="1">
        <v>38.433628113754438</v>
      </c>
    </row>
    <row r="28" spans="1:7" x14ac:dyDescent="0.35">
      <c r="A28" t="s">
        <v>27</v>
      </c>
      <c r="B28">
        <v>11</v>
      </c>
      <c r="C28">
        <v>0</v>
      </c>
      <c r="D28" s="1">
        <v>7.0543483945721572</v>
      </c>
      <c r="E28" s="1">
        <v>7.834416403646661</v>
      </c>
      <c r="F28" s="1">
        <v>0.7800680090745038</v>
      </c>
      <c r="G28" s="1">
        <v>11.057973967868007</v>
      </c>
    </row>
    <row r="29" spans="1:7" x14ac:dyDescent="0.35">
      <c r="A29" t="s">
        <v>27</v>
      </c>
      <c r="B29">
        <v>12</v>
      </c>
      <c r="C29">
        <v>0</v>
      </c>
      <c r="D29" s="1">
        <v>9.2918425931597159</v>
      </c>
      <c r="E29" s="1">
        <v>11.18877290313651</v>
      </c>
      <c r="F29" s="1">
        <v>1.8969303099767938</v>
      </c>
      <c r="G29" s="1">
        <v>20.415006937087359</v>
      </c>
    </row>
    <row r="30" spans="1:7" x14ac:dyDescent="0.35">
      <c r="A30" t="s">
        <v>27</v>
      </c>
      <c r="B30">
        <v>13</v>
      </c>
      <c r="C30">
        <v>1</v>
      </c>
      <c r="D30" s="1">
        <v>6.7986173305642268</v>
      </c>
      <c r="E30" s="1">
        <v>3.4541592597751976</v>
      </c>
      <c r="F30" s="1">
        <v>-3.3444580707890292</v>
      </c>
      <c r="G30" s="1">
        <v>-49.193209562678355</v>
      </c>
    </row>
    <row r="31" spans="1:7" x14ac:dyDescent="0.35">
      <c r="A31" t="s">
        <v>27</v>
      </c>
      <c r="B31">
        <v>14</v>
      </c>
      <c r="C31">
        <v>0</v>
      </c>
      <c r="D31" s="1">
        <v>1.2537911773290418</v>
      </c>
      <c r="E31" s="1">
        <v>3.6950257939782936</v>
      </c>
      <c r="F31" s="1">
        <v>2.4412346166492518</v>
      </c>
      <c r="G31" s="1">
        <v>194.70823058827287</v>
      </c>
    </row>
    <row r="32" spans="1:7" x14ac:dyDescent="0.35">
      <c r="A32" t="s">
        <v>28</v>
      </c>
      <c r="B32">
        <v>3</v>
      </c>
      <c r="C32">
        <v>0</v>
      </c>
      <c r="D32" s="1">
        <v>4.9889241945733911</v>
      </c>
      <c r="E32" s="1">
        <v>3.7658097191415849</v>
      </c>
      <c r="F32" s="1">
        <v>-1.2231144754318062</v>
      </c>
      <c r="G32" s="1">
        <v>-24.516597721854065</v>
      </c>
    </row>
    <row r="33" spans="1:7" x14ac:dyDescent="0.35">
      <c r="A33" t="s">
        <v>28</v>
      </c>
      <c r="B33">
        <v>4</v>
      </c>
      <c r="C33">
        <v>0</v>
      </c>
      <c r="D33" s="1">
        <v>9.1692072507239271</v>
      </c>
      <c r="E33" s="1">
        <v>6.9365559144818549</v>
      </c>
      <c r="F33" s="1">
        <v>-2.2326513362420721</v>
      </c>
      <c r="G33" s="1">
        <v>-24.349447833298782</v>
      </c>
    </row>
    <row r="34" spans="1:7" x14ac:dyDescent="0.35">
      <c r="A34" t="s">
        <v>28</v>
      </c>
      <c r="B34">
        <v>5</v>
      </c>
      <c r="C34">
        <v>1</v>
      </c>
      <c r="D34" s="1">
        <v>2.7142772969409616</v>
      </c>
      <c r="E34" s="1">
        <v>1.4141865357938801</v>
      </c>
      <c r="F34" s="1">
        <v>-1.3000907611470816</v>
      </c>
      <c r="G34" s="1">
        <v>-47.898229212332389</v>
      </c>
    </row>
    <row r="35" spans="1:7" x14ac:dyDescent="0.35">
      <c r="A35" t="s">
        <v>28</v>
      </c>
      <c r="B35">
        <v>8</v>
      </c>
      <c r="C35">
        <v>0</v>
      </c>
      <c r="D35" s="1">
        <v>5.3740560514935805</v>
      </c>
      <c r="E35" s="1">
        <v>11.346071021919135</v>
      </c>
      <c r="F35" s="1">
        <v>5.9720149704255547</v>
      </c>
      <c r="G35" s="1">
        <v>111.1267711613426</v>
      </c>
    </row>
    <row r="36" spans="1:7" x14ac:dyDescent="0.35">
      <c r="A36" t="s">
        <v>28</v>
      </c>
      <c r="B36">
        <v>9</v>
      </c>
      <c r="C36">
        <v>1</v>
      </c>
      <c r="D36" s="1">
        <v>3.6969717150097972</v>
      </c>
      <c r="E36" s="1">
        <v>9.573976319353168</v>
      </c>
      <c r="F36" s="1">
        <v>5.8770046043433712</v>
      </c>
      <c r="G36" s="1">
        <v>158.96807055576286</v>
      </c>
    </row>
    <row r="37" spans="1:7" x14ac:dyDescent="0.35">
      <c r="A37" t="s">
        <v>28</v>
      </c>
      <c r="B37">
        <v>10</v>
      </c>
      <c r="C37">
        <v>1</v>
      </c>
      <c r="D37" s="1">
        <v>10.040490838052849</v>
      </c>
      <c r="E37" s="1">
        <v>10.373873832732308</v>
      </c>
      <c r="F37" s="1">
        <v>0.33338299467945909</v>
      </c>
      <c r="G37" s="1">
        <v>3.3203854279310518</v>
      </c>
    </row>
    <row r="38" spans="1:7" x14ac:dyDescent="0.35">
      <c r="A38" t="s">
        <v>28</v>
      </c>
      <c r="B38">
        <v>12</v>
      </c>
      <c r="C38">
        <v>1</v>
      </c>
      <c r="D38" s="1">
        <v>7.1388996457024811</v>
      </c>
      <c r="E38" s="1">
        <v>8.3293630213114049</v>
      </c>
      <c r="F38" s="1">
        <v>1.1904633756089238</v>
      </c>
      <c r="G38" s="1">
        <v>16.675726438115241</v>
      </c>
    </row>
    <row r="39" spans="1:7" x14ac:dyDescent="0.35">
      <c r="A39" t="s">
        <v>28</v>
      </c>
      <c r="B39">
        <v>13</v>
      </c>
      <c r="C39">
        <v>1</v>
      </c>
      <c r="D39" s="1">
        <v>7.5332562724313608</v>
      </c>
      <c r="E39" s="1">
        <v>7.954574743373076</v>
      </c>
      <c r="F39" s="1">
        <v>0.42131847094171526</v>
      </c>
      <c r="G39" s="1">
        <v>5.5927802759554144</v>
      </c>
    </row>
    <row r="40" spans="1:7" x14ac:dyDescent="0.35">
      <c r="A40" t="s">
        <v>28</v>
      </c>
      <c r="B40">
        <v>14</v>
      </c>
      <c r="C40">
        <v>0</v>
      </c>
      <c r="D40" s="1">
        <v>0.92290449100191907</v>
      </c>
      <c r="E40" s="1">
        <v>9.2950763506613168</v>
      </c>
      <c r="F40" s="1">
        <v>8.3721718596593977</v>
      </c>
      <c r="G40" s="1">
        <v>907.15474258559971</v>
      </c>
    </row>
    <row r="41" spans="1:7" x14ac:dyDescent="0.35">
      <c r="A41" t="s">
        <v>28</v>
      </c>
      <c r="B41">
        <v>15</v>
      </c>
      <c r="C41">
        <v>0</v>
      </c>
      <c r="D41" s="1">
        <v>8.9059099438199514</v>
      </c>
      <c r="E41" s="1">
        <v>11.111739262398178</v>
      </c>
      <c r="F41" s="1">
        <v>2.2058293185782265</v>
      </c>
      <c r="G41" s="1">
        <v>24.768152075340829</v>
      </c>
    </row>
    <row r="42" spans="1:7" x14ac:dyDescent="0.35">
      <c r="A42" t="s">
        <v>29</v>
      </c>
      <c r="B42">
        <v>4</v>
      </c>
      <c r="C42">
        <v>1</v>
      </c>
      <c r="D42" s="1">
        <v>2.7852703116358697</v>
      </c>
      <c r="E42" s="1">
        <v>2.7989775691814303</v>
      </c>
      <c r="F42" s="1">
        <v>1.3707257545560569E-2</v>
      </c>
      <c r="G42" s="1">
        <v>0.49213383305370823</v>
      </c>
    </row>
    <row r="43" spans="1:7" x14ac:dyDescent="0.35">
      <c r="A43" t="s">
        <v>29</v>
      </c>
      <c r="B43">
        <v>8</v>
      </c>
      <c r="C43">
        <v>0</v>
      </c>
      <c r="D43" s="1">
        <v>3.0825022665457844</v>
      </c>
      <c r="E43" s="1">
        <v>1.1583800851478367</v>
      </c>
      <c r="F43" s="1">
        <v>-1.9241221813979477</v>
      </c>
      <c r="G43" s="1">
        <v>-62.420787237703998</v>
      </c>
    </row>
    <row r="44" spans="1:7" x14ac:dyDescent="0.35">
      <c r="A44" t="s">
        <v>29</v>
      </c>
      <c r="B44">
        <v>9</v>
      </c>
      <c r="C44">
        <v>1</v>
      </c>
      <c r="D44" s="1">
        <v>4.8593494151861618</v>
      </c>
      <c r="E44" s="1">
        <v>5.1126058819951199</v>
      </c>
      <c r="F44" s="1">
        <v>0.25325646680895808</v>
      </c>
      <c r="G44" s="1">
        <v>5.2117360817375138</v>
      </c>
    </row>
    <row r="45" spans="1:7" x14ac:dyDescent="0.35">
      <c r="A45" t="s">
        <v>29</v>
      </c>
      <c r="B45">
        <v>10</v>
      </c>
      <c r="C45">
        <v>0</v>
      </c>
      <c r="D45" s="1">
        <v>8.0117183774122882</v>
      </c>
      <c r="E45" s="1">
        <v>4.2158360868680385</v>
      </c>
      <c r="F45" s="1">
        <v>-3.7958822905442497</v>
      </c>
      <c r="G45" s="1">
        <v>-47.379127819146895</v>
      </c>
    </row>
    <row r="46" spans="1:7" x14ac:dyDescent="0.35">
      <c r="A46" t="s">
        <v>29</v>
      </c>
      <c r="B46">
        <v>11</v>
      </c>
      <c r="C46">
        <v>1</v>
      </c>
      <c r="D46" s="1">
        <v>1.135310950713345</v>
      </c>
      <c r="E46" s="1">
        <v>1.1126870089423009</v>
      </c>
      <c r="F46" s="1">
        <v>-2.2623941771044098E-2</v>
      </c>
      <c r="G46" s="1">
        <v>-1.9927528891383366</v>
      </c>
    </row>
    <row r="47" spans="1:7" x14ac:dyDescent="0.35">
      <c r="A47" t="s">
        <v>29</v>
      </c>
      <c r="B47">
        <v>12</v>
      </c>
      <c r="C47">
        <v>1</v>
      </c>
      <c r="D47" s="1">
        <v>2.6865978221055529</v>
      </c>
      <c r="E47" s="1">
        <v>1.6999093381686312</v>
      </c>
      <c r="F47" s="1">
        <v>-0.98668848393692166</v>
      </c>
      <c r="G47" s="1">
        <v>-36.72631890856033</v>
      </c>
    </row>
    <row r="48" spans="1:7" x14ac:dyDescent="0.35">
      <c r="A48" t="s">
        <v>29</v>
      </c>
      <c r="B48">
        <v>13</v>
      </c>
      <c r="C48">
        <v>1</v>
      </c>
      <c r="D48" s="1">
        <v>9.9971114322197536</v>
      </c>
      <c r="E48" s="1">
        <v>4.5760655675043651</v>
      </c>
      <c r="F48" s="1">
        <v>-5.4210458647153885</v>
      </c>
      <c r="G48" s="1">
        <v>-54.226122230106043</v>
      </c>
    </row>
    <row r="49" spans="1:7" x14ac:dyDescent="0.35">
      <c r="A49" t="s">
        <v>29</v>
      </c>
      <c r="B49">
        <v>14</v>
      </c>
      <c r="C49">
        <v>0</v>
      </c>
      <c r="D49" s="1">
        <v>2.0090598417081811</v>
      </c>
      <c r="E49" s="1">
        <v>1.1898825701184668</v>
      </c>
      <c r="F49" s="1">
        <v>-0.81917727158971432</v>
      </c>
      <c r="G49" s="1">
        <v>-40.77415986241693</v>
      </c>
    </row>
    <row r="50" spans="1:7" x14ac:dyDescent="0.35">
      <c r="A50" t="s">
        <v>29</v>
      </c>
      <c r="B50">
        <v>15</v>
      </c>
      <c r="C50">
        <v>1</v>
      </c>
      <c r="D50" s="1">
        <v>1.3827786983381363</v>
      </c>
      <c r="E50" s="1">
        <v>2.0173530779743092</v>
      </c>
      <c r="F50" s="1">
        <v>0.63457437963617291</v>
      </c>
      <c r="G50" s="1">
        <v>45.891246401092445</v>
      </c>
    </row>
    <row r="51" spans="1:7" x14ac:dyDescent="0.35">
      <c r="A51" t="s">
        <v>29</v>
      </c>
      <c r="B51">
        <v>16</v>
      </c>
      <c r="C51">
        <v>0</v>
      </c>
      <c r="D51" s="1">
        <v>2.9465966930406182</v>
      </c>
      <c r="E51" s="1">
        <v>9.4615731437838839</v>
      </c>
      <c r="F51" s="1">
        <v>6.5149764507432657</v>
      </c>
      <c r="G51" s="1">
        <v>221.10173632280859</v>
      </c>
    </row>
    <row r="52" spans="1:7" x14ac:dyDescent="0.35">
      <c r="A52" t="s">
        <v>29</v>
      </c>
      <c r="B52">
        <v>17</v>
      </c>
      <c r="C52">
        <v>0</v>
      </c>
      <c r="D52" s="1">
        <v>9.9853882903823159</v>
      </c>
      <c r="E52" s="1">
        <v>7.6591810554825335</v>
      </c>
      <c r="F52" s="1">
        <v>-2.3262072348997824</v>
      </c>
      <c r="G52" s="1">
        <v>-23.296111951303175</v>
      </c>
    </row>
    <row r="53" spans="1:7" x14ac:dyDescent="0.35">
      <c r="A53" t="s">
        <v>29</v>
      </c>
      <c r="B53">
        <v>18</v>
      </c>
      <c r="C53">
        <v>0</v>
      </c>
      <c r="D53" s="1">
        <v>1.6020486896711055</v>
      </c>
      <c r="E53" s="1">
        <v>2.8433182241266235</v>
      </c>
      <c r="F53" s="1">
        <v>1.241269534455518</v>
      </c>
      <c r="G53" s="1">
        <v>77.480137929537335</v>
      </c>
    </row>
    <row r="54" spans="1:7" x14ac:dyDescent="0.35">
      <c r="A54" t="s">
        <v>29</v>
      </c>
      <c r="B54">
        <v>19</v>
      </c>
      <c r="C54">
        <v>0</v>
      </c>
      <c r="D54" s="1">
        <v>0.52179802507802986</v>
      </c>
      <c r="E54" s="1">
        <v>1.8515057224305824</v>
      </c>
      <c r="F54" s="1">
        <v>1.3297076973525526</v>
      </c>
      <c r="G54" s="1">
        <v>254.83187621373378</v>
      </c>
    </row>
    <row r="55" spans="1:7" x14ac:dyDescent="0.35">
      <c r="A55" t="s">
        <v>29</v>
      </c>
      <c r="B55">
        <v>21</v>
      </c>
      <c r="C55">
        <v>1</v>
      </c>
      <c r="D55" s="1">
        <v>3.5149733497893978</v>
      </c>
      <c r="E55" s="1">
        <v>2.4166097797392276</v>
      </c>
      <c r="F55" s="1">
        <v>-1.0983635700501702</v>
      </c>
      <c r="G55" s="1">
        <v>-31.248133648466482</v>
      </c>
    </row>
    <row r="56" spans="1:7" x14ac:dyDescent="0.35">
      <c r="A56" t="s">
        <v>30</v>
      </c>
      <c r="B56">
        <v>1</v>
      </c>
      <c r="C56">
        <v>0</v>
      </c>
      <c r="D56" s="1">
        <v>1.8470609911042011</v>
      </c>
      <c r="E56" s="1">
        <v>1.80642419267192</v>
      </c>
      <c r="F56" s="1">
        <v>-4.0636798432281074E-2</v>
      </c>
      <c r="G56" s="1">
        <v>-2.2000788619323166</v>
      </c>
    </row>
    <row r="57" spans="1:7" x14ac:dyDescent="0.35">
      <c r="A57" t="s">
        <v>30</v>
      </c>
      <c r="B57">
        <v>2</v>
      </c>
      <c r="C57">
        <v>1</v>
      </c>
      <c r="D57" s="1">
        <v>2.9872007211906797</v>
      </c>
      <c r="E57" s="1">
        <v>4.0739860102794774</v>
      </c>
      <c r="F57" s="1">
        <v>1.0867852890887977</v>
      </c>
      <c r="G57" s="1">
        <v>36.381394841643313</v>
      </c>
    </row>
    <row r="58" spans="1:7" x14ac:dyDescent="0.35">
      <c r="A58" t="s">
        <v>30</v>
      </c>
      <c r="B58">
        <v>4</v>
      </c>
      <c r="C58">
        <v>0</v>
      </c>
      <c r="D58" s="1">
        <v>6.3957167087590499</v>
      </c>
      <c r="E58" s="1">
        <v>6.3691549716134652</v>
      </c>
      <c r="F58" s="1">
        <v>-2.656173714558463E-2</v>
      </c>
      <c r="G58" s="1">
        <v>-0.41530509175317054</v>
      </c>
    </row>
    <row r="59" spans="1:7" x14ac:dyDescent="0.35">
      <c r="A59" t="s">
        <v>30</v>
      </c>
      <c r="B59">
        <v>5</v>
      </c>
      <c r="C59">
        <v>1</v>
      </c>
      <c r="D59" s="1">
        <v>9.914861982424835</v>
      </c>
      <c r="E59" s="1">
        <v>10.217597445375658</v>
      </c>
      <c r="F59" s="1">
        <v>0.30273546295082276</v>
      </c>
      <c r="G59" s="1">
        <v>3.0533502482178179</v>
      </c>
    </row>
    <row r="60" spans="1:7" x14ac:dyDescent="0.35">
      <c r="A60" t="s">
        <v>30</v>
      </c>
      <c r="B60">
        <v>9</v>
      </c>
      <c r="C60">
        <v>0</v>
      </c>
      <c r="D60" s="1">
        <v>4.6802935626982078</v>
      </c>
      <c r="E60" s="1">
        <v>4.7163762571815084</v>
      </c>
      <c r="F60" s="1">
        <v>3.6082694483300592E-2</v>
      </c>
      <c r="G60" s="1">
        <v>0.77094938597182305</v>
      </c>
    </row>
    <row r="61" spans="1:7" x14ac:dyDescent="0.35">
      <c r="A61" t="s">
        <v>30</v>
      </c>
      <c r="B61">
        <v>10</v>
      </c>
      <c r="C61">
        <v>0</v>
      </c>
      <c r="D61" s="1">
        <v>1.3016368100962132</v>
      </c>
      <c r="E61" s="1">
        <v>9.9913544147366924</v>
      </c>
      <c r="F61" s="1">
        <v>8.6897176046404798</v>
      </c>
      <c r="G61" s="1">
        <v>667.59925174505179</v>
      </c>
    </row>
    <row r="62" spans="1:7" x14ac:dyDescent="0.35">
      <c r="A62" t="s">
        <v>30</v>
      </c>
      <c r="B62">
        <v>11</v>
      </c>
      <c r="C62">
        <v>0</v>
      </c>
      <c r="D62" s="1">
        <v>0.43302296406488666</v>
      </c>
      <c r="E62" s="1">
        <v>0.70006551275976892</v>
      </c>
      <c r="F62" s="1">
        <v>0.26704254869488225</v>
      </c>
      <c r="G62" s="1">
        <v>61.669373418003545</v>
      </c>
    </row>
    <row r="63" spans="1:7" x14ac:dyDescent="0.35">
      <c r="A63" t="s">
        <v>30</v>
      </c>
      <c r="B63">
        <v>12</v>
      </c>
      <c r="C63">
        <v>1</v>
      </c>
      <c r="D63" s="1">
        <v>3.3515001029659022</v>
      </c>
      <c r="E63" s="1">
        <v>3.9008299942277262</v>
      </c>
      <c r="F63" s="1">
        <v>0.54932989126182408</v>
      </c>
      <c r="G63" s="1">
        <v>16.390567637927145</v>
      </c>
    </row>
    <row r="64" spans="1:7" x14ac:dyDescent="0.35">
      <c r="A64" t="s">
        <v>30</v>
      </c>
      <c r="B64">
        <v>14</v>
      </c>
      <c r="C64">
        <v>1</v>
      </c>
      <c r="D64" s="1">
        <v>0.95221901802357234</v>
      </c>
      <c r="E64" s="1">
        <v>1.1614803241449645</v>
      </c>
      <c r="F64" s="1">
        <v>0.20926130612139215</v>
      </c>
      <c r="G64" s="1">
        <v>21.976173775203034</v>
      </c>
    </row>
    <row r="65" spans="1:7" x14ac:dyDescent="0.35">
      <c r="A65" t="s">
        <v>30</v>
      </c>
      <c r="B65">
        <v>15</v>
      </c>
      <c r="C65">
        <v>1</v>
      </c>
      <c r="D65" s="1">
        <v>0.87460477704327921</v>
      </c>
      <c r="E65" s="1">
        <v>1.2174115142335253</v>
      </c>
      <c r="F65" s="1">
        <v>0.34280673719024612</v>
      </c>
      <c r="G65" s="1">
        <v>39.195616830398649</v>
      </c>
    </row>
  </sheetData>
  <sortState xmlns:xlrd2="http://schemas.microsoft.com/office/spreadsheetml/2017/richdata2" ref="A2:G65">
    <sortCondition ref="A2:A65"/>
  </sortState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1_Fig1</vt:lpstr>
      <vt:lpstr>2_MeanPercentChange</vt:lpstr>
      <vt:lpstr>3_EachPt_EachItem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</dc:creator>
  <cp:lastModifiedBy>Jess</cp:lastModifiedBy>
  <dcterms:created xsi:type="dcterms:W3CDTF">2022-07-30T20:32:43Z</dcterms:created>
  <dcterms:modified xsi:type="dcterms:W3CDTF">2022-08-28T21:34:52Z</dcterms:modified>
</cp:coreProperties>
</file>