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CSF_Data\ROIs\UM_ROIs\"/>
    </mc:Choice>
  </mc:AlternateContent>
  <xr:revisionPtr revIDLastSave="0" documentId="13_ncr:1_{EE3C3D5F-4071-4FC3-A699-C365BC332A5C}" xr6:coauthVersionLast="47" xr6:coauthVersionMax="47" xr10:uidLastSave="{00000000-0000-0000-0000-000000000000}"/>
  <bookViews>
    <workbookView xWindow="-27045" yWindow="945" windowWidth="27660" windowHeight="1242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0" i="3" l="1"/>
  <c r="O60" i="3" s="1"/>
  <c r="H175" i="3"/>
  <c r="H173" i="3"/>
  <c r="H167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4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17" i="3"/>
  <c r="AF33" i="3"/>
  <c r="O61" i="3" l="1"/>
  <c r="AK29" i="3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P35" i="3" s="1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9" i="3" l="1"/>
  <c r="P13" i="3"/>
  <c r="AG13" i="3"/>
  <c r="C195" i="3"/>
  <c r="AG39" i="3"/>
  <c r="P39" i="3"/>
  <c r="C167" i="3"/>
  <c r="P11" i="3"/>
  <c r="AG11" i="3"/>
  <c r="C192" i="3"/>
  <c r="P36" i="3"/>
  <c r="AG36" i="3"/>
  <c r="C193" i="3"/>
  <c r="AG37" i="3"/>
  <c r="P37" i="3"/>
  <c r="C194" i="3"/>
  <c r="AG38" i="3"/>
  <c r="P38" i="3"/>
  <c r="C168" i="3"/>
  <c r="P12" i="3"/>
  <c r="AG12" i="3"/>
  <c r="C191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<sst xmlns="http://schemas.openxmlformats.org/spreadsheetml/2006/main" count="241" uniqueCount="65">
  <si>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</si>
  <si>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</si>
  <si>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</si>
  <si>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</si>
  <si>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</si>
  <si>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</si>
  <si>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</si>
  <si>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</si>
  <si>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</si>
  <si>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</si>
  <si>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</si>
  <si>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</si>
  <si>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</si>
  <si>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</si>
  <si>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</si>
  <si>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</si>
  <si>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</si>
  <si>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</si>
  <si>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</si>
  <si>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</si>
  <si>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</si>
  <si>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</si>
  <si>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</si>
  <si>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</si>
  <si>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</si>
  <si>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</si>
  <si>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</si>
  <si>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</si>
  <si>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</si>
  <si>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</si>
  <si>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</si>
  <si>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</si>
  <si>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</si>
  <si>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</si>
  <si>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</si>
  <si>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</si>
  <si>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</si>
  <si>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</si>
  <si>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</si>
  <si>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</si>
  <si>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</si>
  <si>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</si>
  <si>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</si>
  <si>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</si>
  <si>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</si>
  <si>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</si>
  <si>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</si>
  <si>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</si>
  <si>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</si>
  <si>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</si>
  <si>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</si>
  <si>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</si>
  <si>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</si>
  <si>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</si>
  <si>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</si>
  <si>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</si>
  <si>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</si>
  <si>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</si>
  <si>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</si>
  <si>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</si>
  <si>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</si>
  <si>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SNR T2</t>
  </si>
  <si>
    <t>SNR HighB</t>
  </si>
  <si>
    <t>L:\BRoss_Lab\MF_CIRP_Subgroups\IADP_WG_TCONS\DWIphantomRoundRobin\UCSF_Data\ITK_Format_DICOM_FromUCSF\UCSFDay1_20220105\Ser11\1DWI</t>
  </si>
  <si>
    <t>11dti_DWI_T2w-label.mhd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</si>
</sst>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UCSF</a:t>
            </a:r>
            <a:r>
              <a:rPr lang="en-US" baseline="0"/>
              <a:t> DICOMDWI </a:t>
            </a:r>
            <a:r>
              <a:rPr lang="en-US"/>
              <a:t>Day 1Pass 1 </a:t>
            </a:r>
          </a:p>
        </c:rich>
      </c:tx>
      <c:layout>
        <c:manualLayout>
          <c:xMode val="edge"/>
          <c:yMode val="edge"/>
          <c:x val="9.5938285227842521E-3"/>
          <c:y val="2.8571407145551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7880001798251949E-2"/>
                  <c:y val="-0.4537941853811883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1.0331968084600001</c:v>
                </c:pt>
                <c:pt idx="5">
                  <c:v>1.06097368188</c:v>
                </c:pt>
                <c:pt idx="6">
                  <c:v>1.06259177174</c:v>
                </c:pt>
                <c:pt idx="7">
                  <c:v>1.0578224591200001</c:v>
                </c:pt>
                <c:pt idx="8">
                  <c:v>1.0637761757000002</c:v>
                </c:pt>
                <c:pt idx="9">
                  <c:v>1.0706745934099999</c:v>
                </c:pt>
                <c:pt idx="10">
                  <c:v>1.08105676988</c:v>
                </c:pt>
                <c:pt idx="11">
                  <c:v>1.0799951367199998</c:v>
                </c:pt>
                <c:pt idx="12">
                  <c:v>1.0885114795899999</c:v>
                </c:pt>
                <c:pt idx="13">
                  <c:v>1.0906277573499998</c:v>
                </c:pt>
                <c:pt idx="14">
                  <c:v>1.0966311346299999</c:v>
                </c:pt>
                <c:pt idx="15">
                  <c:v>1.09748210593</c:v>
                </c:pt>
                <c:pt idx="16">
                  <c:v>1.09827554321</c:v>
                </c:pt>
                <c:pt idx="17">
                  <c:v>1.0931066331100001</c:v>
                </c:pt>
                <c:pt idx="18">
                  <c:v>1.08708944336</c:v>
                </c:pt>
                <c:pt idx="19">
                  <c:v>1.07295120426</c:v>
                </c:pt>
                <c:pt idx="20">
                  <c:v>1.0697639864400001</c:v>
                </c:pt>
                <c:pt idx="21">
                  <c:v>1.05092741981</c:v>
                </c:pt>
                <c:pt idx="22">
                  <c:v>1.0284867956499999</c:v>
                </c:pt>
                <c:pt idx="23">
                  <c:v>1.0035857591799999</c:v>
                </c:pt>
                <c:pt idx="24">
                  <c:v>0.99402080461100006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1.2727614127708871</c:v>
                </c:pt>
                <c:pt idx="1">
                  <c:v>1.2737750118622062</c:v>
                </c:pt>
                <c:pt idx="2">
                  <c:v>1.3508157872208046</c:v>
                </c:pt>
                <c:pt idx="3">
                  <c:v>1.7649904134738459</c:v>
                </c:pt>
                <c:pt idx="4">
                  <c:v>27.787213839144545</c:v>
                </c:pt>
                <c:pt idx="5">
                  <c:v>77.13190229963088</c:v>
                </c:pt>
                <c:pt idx="6">
                  <c:v>114.87941230597961</c:v>
                </c:pt>
                <c:pt idx="7">
                  <c:v>153.26710892574729</c:v>
                </c:pt>
                <c:pt idx="8">
                  <c:v>188.8731801165226</c:v>
                </c:pt>
                <c:pt idx="9">
                  <c:v>212.25401862400963</c:v>
                </c:pt>
                <c:pt idx="10">
                  <c:v>230.73497493671121</c:v>
                </c:pt>
                <c:pt idx="11">
                  <c:v>238.9563134998869</c:v>
                </c:pt>
                <c:pt idx="12">
                  <c:v>243.45089411473413</c:v>
                </c:pt>
                <c:pt idx="13">
                  <c:v>244.23990454034106</c:v>
                </c:pt>
                <c:pt idx="14">
                  <c:v>244.34741879566059</c:v>
                </c:pt>
                <c:pt idx="15">
                  <c:v>240.11037169474895</c:v>
                </c:pt>
                <c:pt idx="16">
                  <c:v>232.92212119258321</c:v>
                </c:pt>
                <c:pt idx="17">
                  <c:v>218.72631997330274</c:v>
                </c:pt>
                <c:pt idx="18">
                  <c:v>199.56320126064048</c:v>
                </c:pt>
                <c:pt idx="19">
                  <c:v>172.55827872911837</c:v>
                </c:pt>
                <c:pt idx="20">
                  <c:v>140.41609631701263</c:v>
                </c:pt>
                <c:pt idx="21">
                  <c:v>104.05864500990562</c:v>
                </c:pt>
                <c:pt idx="22">
                  <c:v>68.179175929698843</c:v>
                </c:pt>
                <c:pt idx="23">
                  <c:v>38.323497854698168</c:v>
                </c:pt>
                <c:pt idx="24">
                  <c:v>16.821463496891266</c:v>
                </c:pt>
                <c:pt idx="25">
                  <c:v>5.2508128099300047</c:v>
                </c:pt>
                <c:pt idx="26">
                  <c:v>1.2424553474831392</c:v>
                </c:pt>
                <c:pt idx="27">
                  <c:v>1.2649818979312086</c:v>
                </c:pt>
                <c:pt idx="28">
                  <c:v>1.351166106418024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1.2535824622526852</c:v>
                </c:pt>
                <c:pt idx="1">
                  <c:v>1.0952383384500968</c:v>
                </c:pt>
                <c:pt idx="2">
                  <c:v>1.4938580067491687</c:v>
                </c:pt>
                <c:pt idx="3">
                  <c:v>1.7180209425384536</c:v>
                </c:pt>
                <c:pt idx="4">
                  <c:v>27.047201164032593</c:v>
                </c:pt>
                <c:pt idx="5">
                  <c:v>76.767027359602665</c:v>
                </c:pt>
                <c:pt idx="6">
                  <c:v>113.91153907259256</c:v>
                </c:pt>
                <c:pt idx="7">
                  <c:v>151.82854708167235</c:v>
                </c:pt>
                <c:pt idx="8">
                  <c:v>187.63432994246926</c:v>
                </c:pt>
                <c:pt idx="9">
                  <c:v>211.36481109514474</c:v>
                </c:pt>
                <c:pt idx="10">
                  <c:v>229.94753482978416</c:v>
                </c:pt>
                <c:pt idx="11">
                  <c:v>239.58611480555192</c:v>
                </c:pt>
                <c:pt idx="12">
                  <c:v>243.82010288101938</c:v>
                </c:pt>
                <c:pt idx="13">
                  <c:v>243.69845555575569</c:v>
                </c:pt>
                <c:pt idx="14">
                  <c:v>242.87826864625518</c:v>
                </c:pt>
                <c:pt idx="15">
                  <c:v>238.43992312115788</c:v>
                </c:pt>
                <c:pt idx="16">
                  <c:v>231.03973776579707</c:v>
                </c:pt>
                <c:pt idx="17">
                  <c:v>218.4029238709112</c:v>
                </c:pt>
                <c:pt idx="18">
                  <c:v>200.68477908502396</c:v>
                </c:pt>
                <c:pt idx="19">
                  <c:v>172.25880527161667</c:v>
                </c:pt>
                <c:pt idx="20">
                  <c:v>139.9155020567876</c:v>
                </c:pt>
                <c:pt idx="21">
                  <c:v>104.37912016476713</c:v>
                </c:pt>
                <c:pt idx="22">
                  <c:v>68.659103926350056</c:v>
                </c:pt>
                <c:pt idx="23">
                  <c:v>38.657158903348098</c:v>
                </c:pt>
                <c:pt idx="24">
                  <c:v>16.836980132158054</c:v>
                </c:pt>
                <c:pt idx="25">
                  <c:v>5.541619016379502</c:v>
                </c:pt>
                <c:pt idx="26">
                  <c:v>1.6728413717637163</c:v>
                </c:pt>
                <c:pt idx="27">
                  <c:v>1.3295906441442447</c:v>
                </c:pt>
                <c:pt idx="28">
                  <c:v>1.1891105584290924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1.8475674123646073</c:v>
                </c:pt>
                <c:pt idx="1">
                  <c:v>1.8924709662403143</c:v>
                </c:pt>
                <c:pt idx="2">
                  <c:v>1.9054814498678561</c:v>
                </c:pt>
                <c:pt idx="3">
                  <c:v>1.9416509447574677</c:v>
                </c:pt>
                <c:pt idx="4">
                  <c:v>5.8333845131571165</c:v>
                </c:pt>
                <c:pt idx="5">
                  <c:v>15.361635984481184</c:v>
                </c:pt>
                <c:pt idx="6">
                  <c:v>22.772442051510794</c:v>
                </c:pt>
                <c:pt idx="7">
                  <c:v>30.676603730713509</c:v>
                </c:pt>
                <c:pt idx="8">
                  <c:v>37.351279526139571</c:v>
                </c:pt>
                <c:pt idx="9">
                  <c:v>41.390210439737032</c:v>
                </c:pt>
                <c:pt idx="10">
                  <c:v>44.068425189604916</c:v>
                </c:pt>
                <c:pt idx="11">
                  <c:v>45.727156111467998</c:v>
                </c:pt>
                <c:pt idx="12">
                  <c:v>45.795826671193552</c:v>
                </c:pt>
                <c:pt idx="13">
                  <c:v>45.754205800771665</c:v>
                </c:pt>
                <c:pt idx="14">
                  <c:v>45.233950588472723</c:v>
                </c:pt>
                <c:pt idx="15">
                  <c:v>44.38138794674682</c:v>
                </c:pt>
                <c:pt idx="16">
                  <c:v>42.977724388483026</c:v>
                </c:pt>
                <c:pt idx="17">
                  <c:v>40.778137644299484</c:v>
                </c:pt>
                <c:pt idx="18">
                  <c:v>37.659881763469585</c:v>
                </c:pt>
                <c:pt idx="19">
                  <c:v>33.49880770156804</c:v>
                </c:pt>
                <c:pt idx="20">
                  <c:v>27.43776416741991</c:v>
                </c:pt>
                <c:pt idx="21">
                  <c:v>21.120585591900113</c:v>
                </c:pt>
                <c:pt idx="22">
                  <c:v>14.495141223214281</c:v>
                </c:pt>
                <c:pt idx="23">
                  <c:v>8.5991981299930327</c:v>
                </c:pt>
                <c:pt idx="24">
                  <c:v>3.9023242007304324</c:v>
                </c:pt>
                <c:pt idx="25">
                  <c:v>2.1623162281636512</c:v>
                </c:pt>
                <c:pt idx="26">
                  <c:v>1.7954612295223511</c:v>
                </c:pt>
                <c:pt idx="27">
                  <c:v>1.6833072764971935</c:v>
                </c:pt>
                <c:pt idx="28">
                  <c:v>1.8819989264457191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1.9097016739761117</c:v>
                </c:pt>
                <c:pt idx="1">
                  <c:v>2.053390224181507</c:v>
                </c:pt>
                <c:pt idx="2">
                  <c:v>1.8435872896222947</c:v>
                </c:pt>
                <c:pt idx="3">
                  <c:v>1.8608671887099595</c:v>
                </c:pt>
                <c:pt idx="4">
                  <c:v>6.0549648837129944</c:v>
                </c:pt>
                <c:pt idx="5">
                  <c:v>15.845722989543599</c:v>
                </c:pt>
                <c:pt idx="6">
                  <c:v>23.903363973306991</c:v>
                </c:pt>
                <c:pt idx="7">
                  <c:v>32.006955555888695</c:v>
                </c:pt>
                <c:pt idx="8">
                  <c:v>38.749854768539365</c:v>
                </c:pt>
                <c:pt idx="9">
                  <c:v>43.264587608553022</c:v>
                </c:pt>
                <c:pt idx="10">
                  <c:v>45.926565133014861</c:v>
                </c:pt>
                <c:pt idx="11">
                  <c:v>47.120270324391612</c:v>
                </c:pt>
                <c:pt idx="12">
                  <c:v>47.324346573976982</c:v>
                </c:pt>
                <c:pt idx="13">
                  <c:v>47.501081875704187</c:v>
                </c:pt>
                <c:pt idx="14">
                  <c:v>46.720090740278721</c:v>
                </c:pt>
                <c:pt idx="15">
                  <c:v>46.390206178723332</c:v>
                </c:pt>
                <c:pt idx="16">
                  <c:v>44.875082541902025</c:v>
                </c:pt>
                <c:pt idx="17">
                  <c:v>42.83480859472602</c:v>
                </c:pt>
                <c:pt idx="18">
                  <c:v>39.499329066223325</c:v>
                </c:pt>
                <c:pt idx="19">
                  <c:v>34.677731059552542</c:v>
                </c:pt>
                <c:pt idx="20">
                  <c:v>28.646234977631728</c:v>
                </c:pt>
                <c:pt idx="21">
                  <c:v>22.303307754266672</c:v>
                </c:pt>
                <c:pt idx="22">
                  <c:v>15.198321437484449</c:v>
                </c:pt>
                <c:pt idx="23">
                  <c:v>8.8194066352400711</c:v>
                </c:pt>
                <c:pt idx="24">
                  <c:v>4.1720162188950471</c:v>
                </c:pt>
                <c:pt idx="25">
                  <c:v>2.168046714273713</c:v>
                </c:pt>
                <c:pt idx="26">
                  <c:v>1.8457734229877656</c:v>
                </c:pt>
                <c:pt idx="27">
                  <c:v>1.9613786888245546</c:v>
                </c:pt>
                <c:pt idx="28">
                  <c:v>1.9708913856693515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UCSF Bruker ADC Day 1 Pass 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1.3550893344487986E-2"/>
                  <c:y val="-0.44816284350322338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1.0003035709199999</c:v>
                </c:pt>
                <c:pt idx="5">
                  <c:v>1.0630429639599999</c:v>
                </c:pt>
                <c:pt idx="6">
                  <c:v>1.05431417787</c:v>
                </c:pt>
                <c:pt idx="7">
                  <c:v>1.05145553654</c:v>
                </c:pt>
                <c:pt idx="8">
                  <c:v>1.06182417088</c:v>
                </c:pt>
                <c:pt idx="9">
                  <c:v>1.0661948101300001</c:v>
                </c:pt>
                <c:pt idx="10">
                  <c:v>1.0784890926600001</c:v>
                </c:pt>
                <c:pt idx="11">
                  <c:v>1.0862010278300001</c:v>
                </c:pt>
                <c:pt idx="12">
                  <c:v>1.0927040243300001</c:v>
                </c:pt>
                <c:pt idx="13">
                  <c:v>1.09059235696</c:v>
                </c:pt>
                <c:pt idx="14">
                  <c:v>1.0976089657099999</c:v>
                </c:pt>
                <c:pt idx="15">
                  <c:v>1.09156639189</c:v>
                </c:pt>
                <c:pt idx="16">
                  <c:v>1.09245308744</c:v>
                </c:pt>
                <c:pt idx="17">
                  <c:v>1.08759132503</c:v>
                </c:pt>
                <c:pt idx="18">
                  <c:v>1.08584688721</c:v>
                </c:pt>
                <c:pt idx="19">
                  <c:v>1.0746083237000001</c:v>
                </c:pt>
                <c:pt idx="20">
                  <c:v>1.06624884972</c:v>
                </c:pt>
                <c:pt idx="21">
                  <c:v>1.0451079594499999</c:v>
                </c:pt>
                <c:pt idx="22">
                  <c:v>1.0281468273900001</c:v>
                </c:pt>
                <c:pt idx="23">
                  <c:v>1.01488430487</c:v>
                </c:pt>
                <c:pt idx="24">
                  <c:v>0.95786106483599998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2.4316553434644987</c:v>
                </c:pt>
                <c:pt idx="1">
                  <c:v>2.520036823449058</c:v>
                </c:pt>
                <c:pt idx="2">
                  <c:v>2.303021635323554</c:v>
                </c:pt>
                <c:pt idx="3">
                  <c:v>3.12542111019199</c:v>
                </c:pt>
                <c:pt idx="4">
                  <c:v>34.196510001448793</c:v>
                </c:pt>
                <c:pt idx="5">
                  <c:v>89.672785761100428</c:v>
                </c:pt>
                <c:pt idx="6">
                  <c:v>54.630266650406305</c:v>
                </c:pt>
                <c:pt idx="7">
                  <c:v>64.394713577550647</c:v>
                </c:pt>
                <c:pt idx="8">
                  <c:v>64.211282366817954</c:v>
                </c:pt>
                <c:pt idx="9">
                  <c:v>70.154804527601385</c:v>
                </c:pt>
                <c:pt idx="10">
                  <c:v>82.652203466139738</c:v>
                </c:pt>
                <c:pt idx="11">
                  <c:v>77.807059153796843</c:v>
                </c:pt>
                <c:pt idx="12">
                  <c:v>64.29582564181942</c:v>
                </c:pt>
                <c:pt idx="13">
                  <c:v>70.132895573423326</c:v>
                </c:pt>
                <c:pt idx="14">
                  <c:v>94.182406391998001</c:v>
                </c:pt>
                <c:pt idx="15">
                  <c:v>74.741407547052589</c:v>
                </c:pt>
                <c:pt idx="16">
                  <c:v>79.816990527533122</c:v>
                </c:pt>
                <c:pt idx="17">
                  <c:v>73.590473111700973</c:v>
                </c:pt>
                <c:pt idx="18">
                  <c:v>59.990612040801857</c:v>
                </c:pt>
                <c:pt idx="19">
                  <c:v>64.617020932687979</c:v>
                </c:pt>
                <c:pt idx="20">
                  <c:v>65.129234178264326</c:v>
                </c:pt>
                <c:pt idx="21">
                  <c:v>63.303506790923066</c:v>
                </c:pt>
                <c:pt idx="22">
                  <c:v>52.876446977566403</c:v>
                </c:pt>
                <c:pt idx="23">
                  <c:v>37.218163161684757</c:v>
                </c:pt>
                <c:pt idx="24">
                  <c:v>22.165930988475846</c:v>
                </c:pt>
                <c:pt idx="25">
                  <c:v>6.1535471848508152</c:v>
                </c:pt>
                <c:pt idx="26">
                  <c:v>2.7598753171749562</c:v>
                </c:pt>
                <c:pt idx="27">
                  <c:v>2.6687860028644126</c:v>
                </c:pt>
                <c:pt idx="28">
                  <c:v>2.2153586342613427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3.6334262982965519</c:v>
                </c:pt>
                <c:pt idx="1">
                  <c:v>3.5360572975961704</c:v>
                </c:pt>
                <c:pt idx="2">
                  <c:v>3.2584280782351676</c:v>
                </c:pt>
                <c:pt idx="3">
                  <c:v>3.3313646163006645</c:v>
                </c:pt>
                <c:pt idx="4">
                  <c:v>7.4667323462908683</c:v>
                </c:pt>
                <c:pt idx="5">
                  <c:v>21.937625493411918</c:v>
                </c:pt>
                <c:pt idx="6">
                  <c:v>26.003678766343608</c:v>
                </c:pt>
                <c:pt idx="7">
                  <c:v>34.955092202588077</c:v>
                </c:pt>
                <c:pt idx="8">
                  <c:v>35.883041564864037</c:v>
                </c:pt>
                <c:pt idx="9">
                  <c:v>44.705859590389387</c:v>
                </c:pt>
                <c:pt idx="10">
                  <c:v>47.954096297356713</c:v>
                </c:pt>
                <c:pt idx="11">
                  <c:v>47.774433956400983</c:v>
                </c:pt>
                <c:pt idx="12">
                  <c:v>47.145441289250336</c:v>
                </c:pt>
                <c:pt idx="13">
                  <c:v>55.697112472415164</c:v>
                </c:pt>
                <c:pt idx="14">
                  <c:v>32.345855750464025</c:v>
                </c:pt>
                <c:pt idx="15">
                  <c:v>46.274345458606248</c:v>
                </c:pt>
                <c:pt idx="16">
                  <c:v>37.934391026985821</c:v>
                </c:pt>
                <c:pt idx="17">
                  <c:v>46.780499916712003</c:v>
                </c:pt>
                <c:pt idx="18">
                  <c:v>41.08884042655064</c:v>
                </c:pt>
                <c:pt idx="19">
                  <c:v>39.985885432969482</c:v>
                </c:pt>
                <c:pt idx="20">
                  <c:v>37.695880160693029</c:v>
                </c:pt>
                <c:pt idx="21">
                  <c:v>27.008793110059951</c:v>
                </c:pt>
                <c:pt idx="22">
                  <c:v>19.399766386519172</c:v>
                </c:pt>
                <c:pt idx="23">
                  <c:v>11.653555801647711</c:v>
                </c:pt>
                <c:pt idx="24">
                  <c:v>4.909601492291122</c:v>
                </c:pt>
                <c:pt idx="25">
                  <c:v>3.4089999319824731</c:v>
                </c:pt>
                <c:pt idx="26">
                  <c:v>3.0212690367002484</c:v>
                </c:pt>
                <c:pt idx="27">
                  <c:v>4.0796610956867827</c:v>
                </c:pt>
                <c:pt idx="28">
                  <c:v>4.2307426723979207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 T2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3.3804433785499999</c:v>
                </c:pt>
                <c:pt idx="1">
                  <c:v>0.24435342788700001</c:v>
                </c:pt>
                <c:pt idx="2">
                  <c:v>0.44463347700900002</c:v>
                </c:pt>
                <c:pt idx="3">
                  <c:v>8.9901902862600007</c:v>
                </c:pt>
                <c:pt idx="4">
                  <c:v>82.401836872100006</c:v>
                </c:pt>
                <c:pt idx="5">
                  <c:v>293.54990151300001</c:v>
                </c:pt>
                <c:pt idx="6">
                  <c:v>200.52812699699999</c:v>
                </c:pt>
                <c:pt idx="7">
                  <c:v>521.45379839600002</c:v>
                </c:pt>
                <c:pt idx="8">
                  <c:v>162.34361042699999</c:v>
                </c:pt>
                <c:pt idx="9">
                  <c:v>235.96971948300001</c:v>
                </c:pt>
                <c:pt idx="10">
                  <c:v>233.10950873900001</c:v>
                </c:pt>
                <c:pt idx="11">
                  <c:v>189.02087547299999</c:v>
                </c:pt>
                <c:pt idx="12">
                  <c:v>84.957814236100006</c:v>
                </c:pt>
                <c:pt idx="13">
                  <c:v>195.436693042</c:v>
                </c:pt>
                <c:pt idx="14">
                  <c:v>262.09579580000002</c:v>
                </c:pt>
                <c:pt idx="15">
                  <c:v>112.72241981400001</c:v>
                </c:pt>
                <c:pt idx="16">
                  <c:v>924.52650671699996</c:v>
                </c:pt>
                <c:pt idx="17">
                  <c:v>855.57235295999999</c:v>
                </c:pt>
                <c:pt idx="18">
                  <c:v>154.475848961</c:v>
                </c:pt>
                <c:pt idx="19">
                  <c:v>165.810325194</c:v>
                </c:pt>
                <c:pt idx="20">
                  <c:v>368.535785492</c:v>
                </c:pt>
                <c:pt idx="21">
                  <c:v>147.72431458</c:v>
                </c:pt>
                <c:pt idx="22">
                  <c:v>140.00307487500001</c:v>
                </c:pt>
                <c:pt idx="23">
                  <c:v>216.04349809499999</c:v>
                </c:pt>
                <c:pt idx="24">
                  <c:v>44.602500634999998</c:v>
                </c:pt>
                <c:pt idx="25">
                  <c:v>65.950102996799998</c:v>
                </c:pt>
                <c:pt idx="26">
                  <c:v>2.6451589877799999</c:v>
                </c:pt>
                <c:pt idx="27">
                  <c:v>3.3324674918099997E-2</c:v>
                </c:pt>
                <c:pt idx="28">
                  <c:v>0.222979898546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 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29.602750018999998</c:v>
                </c:pt>
                <c:pt idx="1">
                  <c:v>9.8807743644699997</c:v>
                </c:pt>
                <c:pt idx="2">
                  <c:v>5.7818998992399999</c:v>
                </c:pt>
                <c:pt idx="3">
                  <c:v>8.4419042643399997</c:v>
                </c:pt>
                <c:pt idx="4">
                  <c:v>32.556519017500001</c:v>
                </c:pt>
                <c:pt idx="5">
                  <c:v>72.626783931999995</c:v>
                </c:pt>
                <c:pt idx="6">
                  <c:v>78.463940816800005</c:v>
                </c:pt>
                <c:pt idx="7">
                  <c:v>71.165847778300005</c:v>
                </c:pt>
                <c:pt idx="8">
                  <c:v>417.554331499</c:v>
                </c:pt>
                <c:pt idx="9">
                  <c:v>3069.5263527900001</c:v>
                </c:pt>
                <c:pt idx="10">
                  <c:v>168.40427679199999</c:v>
                </c:pt>
                <c:pt idx="11">
                  <c:v>545.24647213000003</c:v>
                </c:pt>
                <c:pt idx="12">
                  <c:v>13018.5119958</c:v>
                </c:pt>
                <c:pt idx="13">
                  <c:v>83.979250440399994</c:v>
                </c:pt>
                <c:pt idx="14">
                  <c:v>65.018555472900005</c:v>
                </c:pt>
                <c:pt idx="15">
                  <c:v>142.224668353</c:v>
                </c:pt>
                <c:pt idx="16">
                  <c:v>165.027877808</c:v>
                </c:pt>
                <c:pt idx="17">
                  <c:v>612.39371340100001</c:v>
                </c:pt>
                <c:pt idx="18">
                  <c:v>320.83091203700002</c:v>
                </c:pt>
                <c:pt idx="19">
                  <c:v>146.08903121899999</c:v>
                </c:pt>
                <c:pt idx="20">
                  <c:v>2064.3647616100002</c:v>
                </c:pt>
                <c:pt idx="21">
                  <c:v>131.90454768199999</c:v>
                </c:pt>
                <c:pt idx="22">
                  <c:v>51.816355962800003</c:v>
                </c:pt>
                <c:pt idx="23">
                  <c:v>44.851991134499997</c:v>
                </c:pt>
                <c:pt idx="24">
                  <c:v>16.919488909199998</c:v>
                </c:pt>
                <c:pt idx="25">
                  <c:v>13.336547091</c:v>
                </c:pt>
                <c:pt idx="26">
                  <c:v>7.33359943445</c:v>
                </c:pt>
                <c:pt idx="27">
                  <c:v>15.846423850600001</c:v>
                </c:pt>
                <c:pt idx="28">
                  <c:v>8.5630173659800004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10" zoomScale="70" zoomScaleNormal="70" workbookViewId="0">
      <selection activeCell="AC37" sqref="AC37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63</v>
      </c>
    </row>
    <row r="6" spans="2:51" x14ac:dyDescent="0.25">
      <c r="F6" t="s">
        <v>39</v>
      </c>
      <c r="G6" t="s">
        <v>64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4.0774343127267736</v>
      </c>
      <c r="P8" s="23">
        <f>MAX(P11:P39) - MIN(P11:P39)</f>
        <v>40</v>
      </c>
      <c r="Q8" s="24"/>
      <c r="AE8" s="22"/>
      <c r="AF8" s="23">
        <f>100*SQRT(AVERAGE(AF11:AF39))/$AJ$8</f>
        <v>4.7379227839483402</v>
      </c>
      <c r="AG8" s="23">
        <f>MAX(AG11:AG39) - MIN(AG11:AG39)</f>
        <v>40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3306</v>
      </c>
      <c r="F11" s="11">
        <v>1653</v>
      </c>
      <c r="G11" s="11">
        <v>1.653</v>
      </c>
      <c r="H11" s="11">
        <v>0</v>
      </c>
      <c r="I11" s="11">
        <v>647.32159423799999</v>
      </c>
      <c r="J11" s="11">
        <v>33.242319584900002</v>
      </c>
      <c r="K11" s="11">
        <v>89.988646187900002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3306</v>
      </c>
      <c r="W11" s="11">
        <v>1653</v>
      </c>
      <c r="X11" s="11">
        <v>1.653</v>
      </c>
      <c r="Y11" s="11">
        <v>0</v>
      </c>
      <c r="Z11" s="11">
        <v>547.689453125</v>
      </c>
      <c r="AA11" s="11">
        <v>15.4061454917</v>
      </c>
      <c r="AB11" s="11">
        <v>59.772723995100002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50</v>
      </c>
      <c r="F12" s="11">
        <v>25</v>
      </c>
      <c r="G12" s="11">
        <v>2.5000000000000001E-2</v>
      </c>
      <c r="H12" s="11">
        <v>0</v>
      </c>
      <c r="I12" s="11">
        <v>304.57229614300002</v>
      </c>
      <c r="J12" s="11">
        <v>30.718128051800001</v>
      </c>
      <c r="K12" s="11">
        <v>80.122489415199993</v>
      </c>
      <c r="L12" s="12" t="s">
        <v>60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50</v>
      </c>
      <c r="W12" s="11">
        <v>25</v>
      </c>
      <c r="X12" s="11">
        <v>2.5000000000000001E-2</v>
      </c>
      <c r="Y12" s="11">
        <v>0</v>
      </c>
      <c r="Z12" s="11">
        <v>242.69468689000001</v>
      </c>
      <c r="AA12" s="11">
        <v>11.590953521699999</v>
      </c>
      <c r="AB12" s="11">
        <v>48.774856635900001</v>
      </c>
      <c r="AC12" s="12" t="s">
        <v>60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0</v>
      </c>
      <c r="I13" s="11">
        <v>621.80535888700001</v>
      </c>
      <c r="J13" s="11">
        <v>82.906658246000006</v>
      </c>
      <c r="K13" s="11">
        <v>137.58411932999999</v>
      </c>
      <c r="L13" s="12" t="s">
        <v>60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0</v>
      </c>
      <c r="Z13" s="11">
        <v>333.77645874000001</v>
      </c>
      <c r="AA13" s="11">
        <v>14.9162378311</v>
      </c>
      <c r="AB13" s="11">
        <v>59.684578438800003</v>
      </c>
      <c r="AC13" s="12" t="s">
        <v>60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51</v>
      </c>
      <c r="F14" s="11">
        <v>25.5</v>
      </c>
      <c r="G14" s="11">
        <v>2.5499999999999998E-2</v>
      </c>
      <c r="H14" s="11">
        <v>0</v>
      </c>
      <c r="I14" s="11">
        <v>936.29125976600005</v>
      </c>
      <c r="J14" s="11">
        <v>97.051975586799998</v>
      </c>
      <c r="K14" s="11">
        <v>205.45194007000001</v>
      </c>
      <c r="L14" s="12" t="s">
        <v>60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7" t="s">
        <v>36</v>
      </c>
      <c r="T14" s="1"/>
      <c r="U14" s="11">
        <v>4</v>
      </c>
      <c r="V14" s="11">
        <v>51</v>
      </c>
      <c r="W14" s="11">
        <v>25.5</v>
      </c>
      <c r="X14" s="11">
        <v>2.5499999999999998E-2</v>
      </c>
      <c r="Y14" s="11">
        <v>0</v>
      </c>
      <c r="Z14" s="11">
        <v>788.36999511700003</v>
      </c>
      <c r="AA14" s="11">
        <v>65.499502668199995</v>
      </c>
      <c r="AB14" s="11">
        <v>184.23364179699999</v>
      </c>
      <c r="AC14" s="12" t="s">
        <v>60</v>
      </c>
      <c r="AD14" t="e">
        <f t="shared" si="8"/>
        <v>#N/A</v>
      </c>
      <c r="AE14" t="e">
        <f t="shared" si="9"/>
        <v>#N/A</v>
      </c>
      <c r="AF14" t="str">
        <f t="shared" si="10"/>
        <v/>
      </c>
      <c r="AG14" t="str">
        <f t="shared" si="11"/>
        <v/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51</v>
      </c>
      <c r="F15" s="11">
        <v>25.5</v>
      </c>
      <c r="G15" s="11">
        <v>2.5499999999999998E-2</v>
      </c>
      <c r="H15" s="11">
        <v>551.16082763700001</v>
      </c>
      <c r="I15" s="11">
        <v>1255.57324219</v>
      </c>
      <c r="J15" s="11">
        <v>1033.1968084600001</v>
      </c>
      <c r="K15" s="11">
        <v>108.42587311</v>
      </c>
      <c r="L15" s="12" t="s">
        <v>36</v>
      </c>
      <c r="M15">
        <f t="shared" si="1"/>
        <v>1.0331968084600001</v>
      </c>
      <c r="N15">
        <f t="shared" si="5"/>
        <v>0.10842587311</v>
      </c>
      <c r="O15">
        <f t="shared" si="6"/>
        <v>4.4626663999299317E-3</v>
      </c>
      <c r="P15">
        <f t="shared" si="7"/>
        <v>-20</v>
      </c>
      <c r="Q15" s="7" t="s">
        <v>36</v>
      </c>
      <c r="T15" s="1"/>
      <c r="U15" s="11">
        <v>5</v>
      </c>
      <c r="V15" s="11">
        <v>51</v>
      </c>
      <c r="W15" s="11">
        <v>25.5</v>
      </c>
      <c r="X15" s="11">
        <v>2.5499999999999998E-2</v>
      </c>
      <c r="Y15" s="11">
        <v>0</v>
      </c>
      <c r="Z15" s="11">
        <v>1273.1386718799999</v>
      </c>
      <c r="AA15" s="11">
        <v>1000.30357092</v>
      </c>
      <c r="AB15" s="11">
        <v>178.89163599299999</v>
      </c>
      <c r="AC15" s="12" t="s">
        <v>36</v>
      </c>
      <c r="AD15">
        <f t="shared" si="8"/>
        <v>1.0003035709199999</v>
      </c>
      <c r="AE15">
        <f t="shared" si="9"/>
        <v>0.17889163599300001</v>
      </c>
      <c r="AF15">
        <f t="shared" si="10"/>
        <v>9.9393779713035108E-3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997.76959228500004</v>
      </c>
      <c r="I16" s="11">
        <v>1168.3371582</v>
      </c>
      <c r="J16" s="11">
        <v>1060.97368188</v>
      </c>
      <c r="K16" s="11">
        <v>33.986073230300001</v>
      </c>
      <c r="L16" s="12" t="s">
        <v>36</v>
      </c>
      <c r="M16">
        <f t="shared" si="1"/>
        <v>1.06097368188</v>
      </c>
      <c r="N16">
        <f t="shared" si="5"/>
        <v>3.39860732303E-2</v>
      </c>
      <c r="O16">
        <f t="shared" si="6"/>
        <v>1.5230535060034502E-3</v>
      </c>
      <c r="P16">
        <f t="shared" si="7"/>
        <v>-18</v>
      </c>
      <c r="Q16" s="7" t="s">
        <v>36</v>
      </c>
      <c r="T16" s="1"/>
      <c r="U16" s="11">
        <v>6</v>
      </c>
      <c r="V16" s="11">
        <v>51</v>
      </c>
      <c r="W16" s="11">
        <v>25.5</v>
      </c>
      <c r="X16" s="11">
        <v>2.5499999999999998E-2</v>
      </c>
      <c r="Y16" s="11">
        <v>995.24670410199997</v>
      </c>
      <c r="Z16" s="11">
        <v>1145.28186035</v>
      </c>
      <c r="AA16" s="11">
        <v>1063.04296396</v>
      </c>
      <c r="AB16" s="11">
        <v>33.834124757300003</v>
      </c>
      <c r="AC16" s="12" t="s">
        <v>36</v>
      </c>
      <c r="AD16">
        <f t="shared" si="8"/>
        <v>1.0630429639599999</v>
      </c>
      <c r="AE16">
        <f t="shared" si="9"/>
        <v>3.3834124757300001E-2</v>
      </c>
      <c r="AF16">
        <f t="shared" si="10"/>
        <v>1.3658225128618754E-3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1011.80010986</v>
      </c>
      <c r="I17" s="11">
        <v>1115.10998535</v>
      </c>
      <c r="J17" s="11">
        <v>1062.59177174</v>
      </c>
      <c r="K17" s="11">
        <v>23.4716326896</v>
      </c>
      <c r="L17" s="12" t="s">
        <v>36</v>
      </c>
      <c r="M17">
        <f t="shared" si="1"/>
        <v>1.06259177174</v>
      </c>
      <c r="N17">
        <f t="shared" si="5"/>
        <v>2.3471632689600001E-2</v>
      </c>
      <c r="O17">
        <f t="shared" si="6"/>
        <v>1.3993755415522716E-3</v>
      </c>
      <c r="P17">
        <f t="shared" si="7"/>
        <v>-16</v>
      </c>
      <c r="Q17" s="7" t="s">
        <v>36</v>
      </c>
      <c r="T17" s="1"/>
      <c r="U17" s="11">
        <v>7</v>
      </c>
      <c r="V17" s="11">
        <v>51</v>
      </c>
      <c r="W17" s="11">
        <v>25.5</v>
      </c>
      <c r="X17" s="11">
        <v>2.5499999999999998E-2</v>
      </c>
      <c r="Y17" s="11">
        <v>1015.53924561</v>
      </c>
      <c r="Z17" s="11">
        <v>1109.3702392600001</v>
      </c>
      <c r="AA17" s="11">
        <v>1054.3141778700001</v>
      </c>
      <c r="AB17" s="11">
        <v>23.5101670044</v>
      </c>
      <c r="AC17" s="12" t="s">
        <v>36</v>
      </c>
      <c r="AD17">
        <f t="shared" si="8"/>
        <v>1.05431417787</v>
      </c>
      <c r="AE17">
        <f t="shared" si="9"/>
        <v>2.35101670044E-2</v>
      </c>
      <c r="AF17">
        <f t="shared" si="10"/>
        <v>2.0871943436940026E-3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47</v>
      </c>
      <c r="F18" s="11">
        <v>23.5</v>
      </c>
      <c r="G18" s="11">
        <v>2.35E-2</v>
      </c>
      <c r="H18" s="11">
        <v>1016.97662354</v>
      </c>
      <c r="I18" s="11">
        <v>1091.5672607399999</v>
      </c>
      <c r="J18" s="11">
        <v>1057.8224591200001</v>
      </c>
      <c r="K18" s="11">
        <v>16.980577353099999</v>
      </c>
      <c r="L18" s="12" t="s">
        <v>36</v>
      </c>
      <c r="M18">
        <f t="shared" si="1"/>
        <v>1.0578224591200001</v>
      </c>
      <c r="N18">
        <f t="shared" si="5"/>
        <v>1.6980577353100001E-2</v>
      </c>
      <c r="O18">
        <f t="shared" si="6"/>
        <v>1.7789449546840737E-3</v>
      </c>
      <c r="P18">
        <f t="shared" si="7"/>
        <v>-14</v>
      </c>
      <c r="Q18" s="7" t="s">
        <v>36</v>
      </c>
      <c r="T18" s="1"/>
      <c r="U18" s="11">
        <v>8</v>
      </c>
      <c r="V18" s="11">
        <v>47</v>
      </c>
      <c r="W18" s="11">
        <v>23.5</v>
      </c>
      <c r="X18" s="11">
        <v>2.35E-2</v>
      </c>
      <c r="Y18" s="11">
        <v>1004.19244385</v>
      </c>
      <c r="Z18" s="11">
        <v>1094.1110839800001</v>
      </c>
      <c r="AA18" s="11">
        <v>1051.4555365399999</v>
      </c>
      <c r="AB18" s="11">
        <v>16.409506897100002</v>
      </c>
      <c r="AC18" s="12" t="s">
        <v>36</v>
      </c>
      <c r="AD18">
        <f t="shared" si="8"/>
        <v>1.05145553654</v>
      </c>
      <c r="AE18">
        <f t="shared" si="9"/>
        <v>1.6409506897100003E-2</v>
      </c>
      <c r="AF18">
        <f t="shared" si="10"/>
        <v>2.3565649326192824E-3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1032.6452636700001</v>
      </c>
      <c r="I19" s="11">
        <v>1104.81481934</v>
      </c>
      <c r="J19" s="11">
        <v>1063.7761757000001</v>
      </c>
      <c r="K19" s="11">
        <v>16.330025801400001</v>
      </c>
      <c r="L19" s="12" t="s">
        <v>36</v>
      </c>
      <c r="M19">
        <f t="shared" si="1"/>
        <v>1.0637761757000002</v>
      </c>
      <c r="N19">
        <f t="shared" si="5"/>
        <v>1.6330025801400003E-2</v>
      </c>
      <c r="O19">
        <f t="shared" si="6"/>
        <v>1.3121654469172655E-3</v>
      </c>
      <c r="P19">
        <f t="shared" si="7"/>
        <v>-12</v>
      </c>
      <c r="Q19" s="7" t="s">
        <v>36</v>
      </c>
      <c r="T19" s="1"/>
      <c r="U19" s="11">
        <v>9</v>
      </c>
      <c r="V19" s="11">
        <v>51</v>
      </c>
      <c r="W19" s="11">
        <v>25.5</v>
      </c>
      <c r="X19" s="11">
        <v>2.5499999999999998E-2</v>
      </c>
      <c r="Y19" s="11">
        <v>1027.5247802700001</v>
      </c>
      <c r="Z19" s="11">
        <v>1097.46130371</v>
      </c>
      <c r="AA19" s="11">
        <v>1061.8241708800001</v>
      </c>
      <c r="AB19" s="11">
        <v>13.589867102199999</v>
      </c>
      <c r="AC19" s="12" t="s">
        <v>36</v>
      </c>
      <c r="AD19">
        <f t="shared" si="8"/>
        <v>1.06182417088</v>
      </c>
      <c r="AE19">
        <f t="shared" si="9"/>
        <v>1.35898671022E-2</v>
      </c>
      <c r="AF19">
        <f t="shared" si="10"/>
        <v>1.4573939289994446E-3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52</v>
      </c>
      <c r="F20" s="11">
        <v>26</v>
      </c>
      <c r="G20" s="11">
        <v>2.5999999999999999E-2</v>
      </c>
      <c r="H20" s="11">
        <v>1048.0258789100001</v>
      </c>
      <c r="I20" s="11">
        <v>1103.3959960899999</v>
      </c>
      <c r="J20" s="11">
        <v>1070.6745934099999</v>
      </c>
      <c r="K20" s="11">
        <v>11.943961231099999</v>
      </c>
      <c r="L20" s="12" t="s">
        <v>36</v>
      </c>
      <c r="M20">
        <f t="shared" si="1"/>
        <v>1.0706745934099999</v>
      </c>
      <c r="N20">
        <f t="shared" si="5"/>
        <v>1.19439612311E-2</v>
      </c>
      <c r="O20">
        <f t="shared" si="6"/>
        <v>8.5997947166882474E-4</v>
      </c>
      <c r="P20">
        <f t="shared" si="7"/>
        <v>-10</v>
      </c>
      <c r="Q20" s="7" t="s">
        <v>36</v>
      </c>
      <c r="T20" s="1"/>
      <c r="U20" s="11">
        <v>10</v>
      </c>
      <c r="V20" s="11">
        <v>52</v>
      </c>
      <c r="W20" s="11">
        <v>26</v>
      </c>
      <c r="X20" s="11">
        <v>2.5999999999999999E-2</v>
      </c>
      <c r="Y20" s="11">
        <v>1041.1060791</v>
      </c>
      <c r="Z20" s="11">
        <v>1090.7166748</v>
      </c>
      <c r="AA20" s="11">
        <v>1066.19481013</v>
      </c>
      <c r="AB20" s="11">
        <v>11.921312326500001</v>
      </c>
      <c r="AC20" s="12" t="s">
        <v>36</v>
      </c>
      <c r="AD20">
        <f t="shared" si="8"/>
        <v>1.0661948101300001</v>
      </c>
      <c r="AE20">
        <f t="shared" si="9"/>
        <v>1.1921312326500001E-2</v>
      </c>
      <c r="AF20">
        <f t="shared" si="10"/>
        <v>1.1427908621467527E-3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51</v>
      </c>
      <c r="F21" s="11">
        <v>25.5</v>
      </c>
      <c r="G21" s="11">
        <v>2.5499999999999998E-2</v>
      </c>
      <c r="H21" s="11">
        <v>1057.7375488299999</v>
      </c>
      <c r="I21" s="11">
        <v>1111.3142089800001</v>
      </c>
      <c r="J21" s="11">
        <v>1081.05676988</v>
      </c>
      <c r="K21" s="11">
        <v>12.7516390359</v>
      </c>
      <c r="L21" s="12" t="s">
        <v>36</v>
      </c>
      <c r="M21">
        <f t="shared" si="1"/>
        <v>1.08105676988</v>
      </c>
      <c r="N21">
        <f t="shared" si="5"/>
        <v>1.27516390359E-2</v>
      </c>
      <c r="O21">
        <f t="shared" si="6"/>
        <v>3.5884596737927895E-4</v>
      </c>
      <c r="P21">
        <f t="shared" si="7"/>
        <v>-8</v>
      </c>
      <c r="Q21" s="7" t="s">
        <v>36</v>
      </c>
      <c r="T21" s="1"/>
      <c r="U21" s="11">
        <v>11</v>
      </c>
      <c r="V21" s="11">
        <v>51</v>
      </c>
      <c r="W21" s="11">
        <v>25.5</v>
      </c>
      <c r="X21" s="11">
        <v>2.5499999999999998E-2</v>
      </c>
      <c r="Y21" s="11">
        <v>1050.83886719</v>
      </c>
      <c r="Z21" s="11">
        <v>1117.87768555</v>
      </c>
      <c r="AA21" s="11">
        <v>1078.4890926600001</v>
      </c>
      <c r="AB21" s="11">
        <v>14.6364507992</v>
      </c>
      <c r="AC21" s="12" t="s">
        <v>36</v>
      </c>
      <c r="AD21">
        <f t="shared" si="8"/>
        <v>1.0784890926600001</v>
      </c>
      <c r="AE21">
        <f t="shared" si="9"/>
        <v>1.46364507992E-2</v>
      </c>
      <c r="AF21">
        <f t="shared" si="10"/>
        <v>4.6271913459006332E-4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50</v>
      </c>
      <c r="F22" s="11">
        <v>25</v>
      </c>
      <c r="G22" s="11">
        <v>2.5000000000000001E-2</v>
      </c>
      <c r="H22" s="11">
        <v>1056.0130615200001</v>
      </c>
      <c r="I22" s="11">
        <v>1116.3685302700001</v>
      </c>
      <c r="J22" s="11">
        <v>1079.9951367199999</v>
      </c>
      <c r="K22" s="11">
        <v>9.89328091458</v>
      </c>
      <c r="L22" s="12" t="s">
        <v>36</v>
      </c>
      <c r="M22">
        <f t="shared" si="1"/>
        <v>1.0799951367199998</v>
      </c>
      <c r="N22">
        <f t="shared" si="5"/>
        <v>9.8932809145800011E-3</v>
      </c>
      <c r="O22">
        <f t="shared" si="6"/>
        <v>4.0019455485150376E-4</v>
      </c>
      <c r="P22">
        <f t="shared" si="7"/>
        <v>-6</v>
      </c>
      <c r="Q22" s="7" t="s">
        <v>36</v>
      </c>
      <c r="T22" s="1"/>
      <c r="U22" s="11">
        <v>12</v>
      </c>
      <c r="V22" s="11">
        <v>50</v>
      </c>
      <c r="W22" s="11">
        <v>25</v>
      </c>
      <c r="X22" s="11">
        <v>2.5000000000000001E-2</v>
      </c>
      <c r="Y22" s="11">
        <v>1060.81347656</v>
      </c>
      <c r="Z22" s="11">
        <v>1115.4422607399999</v>
      </c>
      <c r="AA22" s="11">
        <v>1086.2010278299999</v>
      </c>
      <c r="AB22" s="11">
        <v>11.7799083181</v>
      </c>
      <c r="AC22" s="12" t="s">
        <v>36</v>
      </c>
      <c r="AD22">
        <f t="shared" si="8"/>
        <v>1.0862010278300001</v>
      </c>
      <c r="AE22">
        <f t="shared" si="9"/>
        <v>1.17799083181E-2</v>
      </c>
      <c r="AF22">
        <f t="shared" si="10"/>
        <v>1.9041163294843545E-4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49</v>
      </c>
      <c r="F23" s="11">
        <v>24.5</v>
      </c>
      <c r="G23" s="11">
        <v>2.4500000000000001E-2</v>
      </c>
      <c r="H23" s="11">
        <v>1065.4407959</v>
      </c>
      <c r="I23" s="11">
        <v>1128.8752441399999</v>
      </c>
      <c r="J23" s="11">
        <v>1088.5114795899999</v>
      </c>
      <c r="K23" s="11">
        <v>10.4796574784</v>
      </c>
      <c r="L23" s="12" t="s">
        <v>36</v>
      </c>
      <c r="M23">
        <f t="shared" si="1"/>
        <v>1.0885114795899999</v>
      </c>
      <c r="N23">
        <f t="shared" si="5"/>
        <v>1.04796574784E-2</v>
      </c>
      <c r="O23">
        <f t="shared" si="6"/>
        <v>1.3198610121098995E-4</v>
      </c>
      <c r="P23">
        <f t="shared" si="7"/>
        <v>-4</v>
      </c>
      <c r="Q23" s="7" t="s">
        <v>36</v>
      </c>
      <c r="T23" s="1"/>
      <c r="U23" s="11">
        <v>13</v>
      </c>
      <c r="V23" s="11">
        <v>49</v>
      </c>
      <c r="W23" s="11">
        <v>24.5</v>
      </c>
      <c r="X23" s="11">
        <v>2.4500000000000001E-2</v>
      </c>
      <c r="Y23" s="11">
        <v>1071.5058593799999</v>
      </c>
      <c r="Z23" s="11">
        <v>1117.8764648399999</v>
      </c>
      <c r="AA23" s="11">
        <v>1092.70402433</v>
      </c>
      <c r="AB23" s="11">
        <v>12.075627241299999</v>
      </c>
      <c r="AC23" s="12" t="s">
        <v>36</v>
      </c>
      <c r="AD23">
        <f t="shared" si="8"/>
        <v>1.0927040243300001</v>
      </c>
      <c r="AE23">
        <f t="shared" si="9"/>
        <v>1.2075627241299999E-2</v>
      </c>
      <c r="AF23">
        <f t="shared" si="10"/>
        <v>5.3231260977231287E-5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1059.26794434</v>
      </c>
      <c r="I24" s="11">
        <v>1116.4670410199999</v>
      </c>
      <c r="J24" s="11">
        <v>1090.6277573499999</v>
      </c>
      <c r="K24" s="11">
        <v>11.813199217599999</v>
      </c>
      <c r="L24" s="12" t="s">
        <v>36</v>
      </c>
      <c r="M24">
        <f t="shared" si="1"/>
        <v>1.0906277573499998</v>
      </c>
      <c r="N24">
        <f t="shared" si="5"/>
        <v>1.18131992176E-2</v>
      </c>
      <c r="O24">
        <f t="shared" si="6"/>
        <v>8.7838932290483726E-5</v>
      </c>
      <c r="P24">
        <f t="shared" si="7"/>
        <v>-2</v>
      </c>
      <c r="Q24" s="7" t="s">
        <v>36</v>
      </c>
      <c r="T24" s="1"/>
      <c r="U24" s="11">
        <v>14</v>
      </c>
      <c r="V24" s="11">
        <v>51</v>
      </c>
      <c r="W24" s="11">
        <v>25.5</v>
      </c>
      <c r="X24" s="11">
        <v>2.5499999999999998E-2</v>
      </c>
      <c r="Y24" s="11">
        <v>1066.61779785</v>
      </c>
      <c r="Z24" s="11">
        <v>1125.4147949200001</v>
      </c>
      <c r="AA24" s="11">
        <v>1090.59235696</v>
      </c>
      <c r="AB24" s="11">
        <v>12.020487445800001</v>
      </c>
      <c r="AC24" s="12" t="s">
        <v>36</v>
      </c>
      <c r="AD24">
        <f t="shared" si="8"/>
        <v>1.09059235696</v>
      </c>
      <c r="AE24">
        <f t="shared" si="9"/>
        <v>1.2020487445800001E-2</v>
      </c>
      <c r="AF24">
        <f t="shared" si="10"/>
        <v>8.8503747568061941E-5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51</v>
      </c>
      <c r="F25" s="11">
        <v>25.5</v>
      </c>
      <c r="G25" s="11">
        <v>2.5499999999999998E-2</v>
      </c>
      <c r="H25" s="11">
        <v>1069.3424072299999</v>
      </c>
      <c r="I25" s="11">
        <v>1128.1347656200001</v>
      </c>
      <c r="J25" s="11">
        <v>1096.6311346299999</v>
      </c>
      <c r="K25" s="11">
        <v>12.579752321100001</v>
      </c>
      <c r="L25" s="12" t="s">
        <v>36</v>
      </c>
      <c r="M25">
        <f t="shared" si="1"/>
        <v>1.0966311346299999</v>
      </c>
      <c r="N25">
        <f t="shared" si="5"/>
        <v>1.25797523211E-2</v>
      </c>
      <c r="O25">
        <f t="shared" si="6"/>
        <v>1.1349253881186183E-5</v>
      </c>
      <c r="P25">
        <f t="shared" si="7"/>
        <v>0</v>
      </c>
      <c r="Q25" s="7" t="s">
        <v>36</v>
      </c>
      <c r="T25" s="1"/>
      <c r="U25" s="11">
        <v>15</v>
      </c>
      <c r="V25" s="11">
        <v>51</v>
      </c>
      <c r="W25" s="11">
        <v>25.5</v>
      </c>
      <c r="X25" s="11">
        <v>2.5499999999999998E-2</v>
      </c>
      <c r="Y25" s="11">
        <v>1055.4875488299999</v>
      </c>
      <c r="Z25" s="11">
        <v>1131.8546142600001</v>
      </c>
      <c r="AA25" s="11">
        <v>1097.6089657099999</v>
      </c>
      <c r="AB25" s="11">
        <v>19.514894521599999</v>
      </c>
      <c r="AC25" s="12" t="s">
        <v>36</v>
      </c>
      <c r="AD25">
        <f t="shared" si="8"/>
        <v>1.0976089657099999</v>
      </c>
      <c r="AE25">
        <f t="shared" si="9"/>
        <v>1.9514894521600001E-2</v>
      </c>
      <c r="AF25">
        <f t="shared" si="10"/>
        <v>5.7170449759567828E-6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51</v>
      </c>
      <c r="F26" s="11">
        <v>25.5</v>
      </c>
      <c r="G26" s="11">
        <v>2.5499999999999998E-2</v>
      </c>
      <c r="H26" s="11">
        <v>1065.4211425799999</v>
      </c>
      <c r="I26" s="11">
        <v>1129.48144531</v>
      </c>
      <c r="J26" s="11">
        <v>1097.48210593</v>
      </c>
      <c r="K26" s="11">
        <v>12.822658391899999</v>
      </c>
      <c r="L26" s="12" t="s">
        <v>36</v>
      </c>
      <c r="M26">
        <f t="shared" si="1"/>
        <v>1.09748210593</v>
      </c>
      <c r="N26">
        <f t="shared" si="5"/>
        <v>1.2822658391899999E-2</v>
      </c>
      <c r="O26">
        <f t="shared" si="6"/>
        <v>6.3397905477418564E-6</v>
      </c>
      <c r="P26">
        <f t="shared" si="7"/>
        <v>2</v>
      </c>
      <c r="Q26" s="7" t="s">
        <v>36</v>
      </c>
      <c r="T26" s="1"/>
      <c r="U26" s="11">
        <v>16</v>
      </c>
      <c r="V26" s="11">
        <v>51</v>
      </c>
      <c r="W26" s="11">
        <v>25.5</v>
      </c>
      <c r="X26" s="11">
        <v>2.5499999999999998E-2</v>
      </c>
      <c r="Y26" s="11">
        <v>1060.4975585899999</v>
      </c>
      <c r="Z26" s="11">
        <v>1125.76403809</v>
      </c>
      <c r="AA26" s="11">
        <v>1091.56639189</v>
      </c>
      <c r="AB26" s="11">
        <v>13.3983077605</v>
      </c>
      <c r="AC26" s="12" t="s">
        <v>36</v>
      </c>
      <c r="AD26">
        <f t="shared" si="8"/>
        <v>1.09156639189</v>
      </c>
      <c r="AE26">
        <f t="shared" si="9"/>
        <v>1.33983077605E-2</v>
      </c>
      <c r="AF26">
        <f t="shared" si="10"/>
        <v>7.1125745753058544E-5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52</v>
      </c>
      <c r="F27" s="11">
        <v>26</v>
      </c>
      <c r="G27" s="11">
        <v>2.5999999999999999E-2</v>
      </c>
      <c r="H27" s="11">
        <v>1072.16503906</v>
      </c>
      <c r="I27" s="11">
        <v>1128.2338867200001</v>
      </c>
      <c r="J27" s="11">
        <v>1098.27554321</v>
      </c>
      <c r="K27" s="11">
        <v>13.3636266926</v>
      </c>
      <c r="L27" s="12" t="s">
        <v>36</v>
      </c>
      <c r="M27">
        <f t="shared" si="1"/>
        <v>1.09827554321</v>
      </c>
      <c r="N27">
        <f t="shared" si="5"/>
        <v>1.33636266926E-2</v>
      </c>
      <c r="O27">
        <f t="shared" si="6"/>
        <v>2.9737512205774705E-6</v>
      </c>
      <c r="P27">
        <f t="shared" si="7"/>
        <v>4</v>
      </c>
      <c r="Q27" s="7" t="s">
        <v>36</v>
      </c>
      <c r="T27" s="1"/>
      <c r="U27" s="11">
        <v>17</v>
      </c>
      <c r="V27" s="11">
        <v>52</v>
      </c>
      <c r="W27" s="11">
        <v>26</v>
      </c>
      <c r="X27" s="11">
        <v>2.5999999999999999E-2</v>
      </c>
      <c r="Y27" s="11">
        <v>1060.7324218799999</v>
      </c>
      <c r="Z27" s="11">
        <v>1119.2784423799999</v>
      </c>
      <c r="AA27" s="11">
        <v>1092.45308744</v>
      </c>
      <c r="AB27" s="11">
        <v>14.0464362422</v>
      </c>
      <c r="AC27" s="12" t="s">
        <v>36</v>
      </c>
      <c r="AD27">
        <f t="shared" si="8"/>
        <v>1.09245308744</v>
      </c>
      <c r="AE27">
        <f t="shared" si="9"/>
        <v>1.40464362422E-2</v>
      </c>
      <c r="AF27">
        <f t="shared" si="10"/>
        <v>5.6955889188286708E-5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1070.8652343799999</v>
      </c>
      <c r="I28" s="11">
        <v>1128.0343017600001</v>
      </c>
      <c r="J28" s="11">
        <v>1093.1066331100001</v>
      </c>
      <c r="K28" s="11">
        <v>14.3968315533</v>
      </c>
      <c r="L28" s="12" t="s">
        <v>36</v>
      </c>
      <c r="M28">
        <f t="shared" si="1"/>
        <v>1.0931066331100001</v>
      </c>
      <c r="N28">
        <f t="shared" si="5"/>
        <v>1.43968315533E-2</v>
      </c>
      <c r="O28">
        <f t="shared" si="6"/>
        <v>4.7518507080147919E-5</v>
      </c>
      <c r="P28">
        <f t="shared" si="7"/>
        <v>6</v>
      </c>
      <c r="Q28" s="7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1062.3420410199999</v>
      </c>
      <c r="Z28" s="11">
        <v>1120.1450195299999</v>
      </c>
      <c r="AA28" s="11">
        <v>1087.59132503</v>
      </c>
      <c r="AB28" s="11">
        <v>11.865929469899999</v>
      </c>
      <c r="AC28" s="12" t="s">
        <v>36</v>
      </c>
      <c r="AD28">
        <f t="shared" si="8"/>
        <v>1.08759132503</v>
      </c>
      <c r="AE28">
        <f t="shared" si="9"/>
        <v>1.18659294699E-2</v>
      </c>
      <c r="AF28">
        <f t="shared" si="10"/>
        <v>1.539752145111067E-4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1047.87536621</v>
      </c>
      <c r="I29" s="11">
        <v>1122.8907470700001</v>
      </c>
      <c r="J29" s="11">
        <v>1087.0894433599999</v>
      </c>
      <c r="K29" s="11">
        <v>13.7616212401</v>
      </c>
      <c r="L29" s="12" t="s">
        <v>36</v>
      </c>
      <c r="M29">
        <f t="shared" si="1"/>
        <v>1.08708944336</v>
      </c>
      <c r="N29">
        <f t="shared" si="5"/>
        <v>1.3761621240100001E-2</v>
      </c>
      <c r="O29">
        <f t="shared" si="6"/>
        <v>1.6668247275464991E-4</v>
      </c>
      <c r="P29">
        <f t="shared" si="7"/>
        <v>8</v>
      </c>
      <c r="Q29" s="7" t="s">
        <v>36</v>
      </c>
      <c r="T29" s="1"/>
      <c r="U29" s="11">
        <v>19</v>
      </c>
      <c r="V29" s="11">
        <v>50</v>
      </c>
      <c r="W29" s="11">
        <v>25</v>
      </c>
      <c r="X29" s="11">
        <v>2.5000000000000001E-2</v>
      </c>
      <c r="Y29" s="11">
        <v>1043.6035156200001</v>
      </c>
      <c r="Z29" s="11">
        <v>1117.6291503899999</v>
      </c>
      <c r="AA29" s="11">
        <v>1085.84688721</v>
      </c>
      <c r="AB29" s="11">
        <v>13.9172925173</v>
      </c>
      <c r="AC29" s="12" t="s">
        <v>36</v>
      </c>
      <c r="AD29">
        <f t="shared" si="8"/>
        <v>1.08584688721</v>
      </c>
      <c r="AE29">
        <f t="shared" si="9"/>
        <v>1.3917292517300001E-2</v>
      </c>
      <c r="AF29">
        <f t="shared" si="10"/>
        <v>2.0031060164646408E-4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49</v>
      </c>
      <c r="F30" s="11">
        <v>24.5</v>
      </c>
      <c r="G30" s="11">
        <v>2.4500000000000001E-2</v>
      </c>
      <c r="H30" s="11">
        <v>1040.5567627</v>
      </c>
      <c r="I30" s="11">
        <v>1121.1873779299999</v>
      </c>
      <c r="J30" s="11">
        <v>1072.9512042599999</v>
      </c>
      <c r="K30" s="11">
        <v>17.940455799799999</v>
      </c>
      <c r="L30" s="12" t="s">
        <v>36</v>
      </c>
      <c r="M30">
        <f t="shared" si="1"/>
        <v>1.07295120426</v>
      </c>
      <c r="N30">
        <f t="shared" si="5"/>
        <v>1.7940455799799998E-2</v>
      </c>
      <c r="O30">
        <f t="shared" si="6"/>
        <v>7.3163735098424627E-4</v>
      </c>
      <c r="P30">
        <f t="shared" si="7"/>
        <v>10</v>
      </c>
      <c r="Q30" s="7" t="s">
        <v>36</v>
      </c>
      <c r="T30" s="1"/>
      <c r="U30" s="11">
        <v>20</v>
      </c>
      <c r="V30" s="11">
        <v>49</v>
      </c>
      <c r="W30" s="11">
        <v>24.5</v>
      </c>
      <c r="X30" s="11">
        <v>2.4500000000000001E-2</v>
      </c>
      <c r="Y30" s="11">
        <v>1040.0644531200001</v>
      </c>
      <c r="Z30" s="11">
        <v>1107.73278809</v>
      </c>
      <c r="AA30" s="11">
        <v>1074.6083237</v>
      </c>
      <c r="AB30" s="11">
        <v>15.5781072295</v>
      </c>
      <c r="AC30" s="12" t="s">
        <v>36</v>
      </c>
      <c r="AD30">
        <f t="shared" si="8"/>
        <v>1.0746083237000001</v>
      </c>
      <c r="AE30">
        <f t="shared" si="9"/>
        <v>1.5578107229500001E-2</v>
      </c>
      <c r="AF30">
        <f t="shared" si="10"/>
        <v>6.4473722532397881E-4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52</v>
      </c>
      <c r="F31" s="11">
        <v>26</v>
      </c>
      <c r="G31" s="11">
        <v>2.5999999999999999E-2</v>
      </c>
      <c r="H31" s="11">
        <v>1032.44262695</v>
      </c>
      <c r="I31" s="11">
        <v>1112.64123535</v>
      </c>
      <c r="J31" s="11">
        <v>1069.7639864400001</v>
      </c>
      <c r="K31" s="11">
        <v>16.169958419899999</v>
      </c>
      <c r="L31" s="12" t="s">
        <v>36</v>
      </c>
      <c r="M31">
        <f t="shared" si="1"/>
        <v>1.0697639864400001</v>
      </c>
      <c r="N31">
        <f t="shared" si="5"/>
        <v>1.6169958419899998E-2</v>
      </c>
      <c r="O31">
        <f t="shared" si="6"/>
        <v>9.1421651600050028E-4</v>
      </c>
      <c r="P31">
        <f t="shared" si="7"/>
        <v>12</v>
      </c>
      <c r="Q31" s="7" t="s">
        <v>36</v>
      </c>
      <c r="T31" s="1"/>
      <c r="U31" s="11">
        <v>21</v>
      </c>
      <c r="V31" s="11">
        <v>52</v>
      </c>
      <c r="W31" s="11">
        <v>26</v>
      </c>
      <c r="X31" s="11">
        <v>2.5999999999999999E-2</v>
      </c>
      <c r="Y31" s="11">
        <v>1024.12072754</v>
      </c>
      <c r="Z31" s="11">
        <v>1113.92932129</v>
      </c>
      <c r="AA31" s="11">
        <v>1066.24884972</v>
      </c>
      <c r="AB31" s="11">
        <v>18.365649123899999</v>
      </c>
      <c r="AC31" s="12" t="s">
        <v>36</v>
      </c>
      <c r="AD31">
        <f t="shared" si="8"/>
        <v>1.06624884972</v>
      </c>
      <c r="AE31">
        <f t="shared" si="9"/>
        <v>1.8365649123899999E-2</v>
      </c>
      <c r="AF31">
        <f t="shared" si="10"/>
        <v>1.13914014522315E-3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52</v>
      </c>
      <c r="F32" s="11">
        <v>26</v>
      </c>
      <c r="G32" s="11">
        <v>2.5999999999999999E-2</v>
      </c>
      <c r="H32" s="11">
        <v>992.43048095699999</v>
      </c>
      <c r="I32" s="11">
        <v>1127.1352539100001</v>
      </c>
      <c r="J32" s="11">
        <v>1050.9274198099999</v>
      </c>
      <c r="K32" s="11">
        <v>23.815654464400001</v>
      </c>
      <c r="L32" s="12" t="s">
        <v>36</v>
      </c>
      <c r="M32">
        <f t="shared" si="1"/>
        <v>1.05092741981</v>
      </c>
      <c r="N32">
        <f t="shared" si="5"/>
        <v>2.3815654464400003E-2</v>
      </c>
      <c r="O32">
        <f t="shared" si="6"/>
        <v>2.4081181265039851E-3</v>
      </c>
      <c r="P32">
        <f t="shared" si="7"/>
        <v>14</v>
      </c>
      <c r="Q32" s="7" t="s">
        <v>36</v>
      </c>
      <c r="T32" s="1"/>
      <c r="U32" s="11">
        <v>22</v>
      </c>
      <c r="V32" s="11">
        <v>52</v>
      </c>
      <c r="W32" s="11">
        <v>26</v>
      </c>
      <c r="X32" s="11">
        <v>2.5999999999999999E-2</v>
      </c>
      <c r="Y32" s="11">
        <v>988.34259033199999</v>
      </c>
      <c r="Z32" s="11">
        <v>1113.9090576200001</v>
      </c>
      <c r="AA32" s="11">
        <v>1045.10795945</v>
      </c>
      <c r="AB32" s="11">
        <v>26.484420649800001</v>
      </c>
      <c r="AC32" s="12" t="s">
        <v>36</v>
      </c>
      <c r="AD32">
        <f t="shared" si="8"/>
        <v>1.0451079594499999</v>
      </c>
      <c r="AE32">
        <f t="shared" si="9"/>
        <v>2.64844206498E-2</v>
      </c>
      <c r="AF32">
        <f t="shared" si="10"/>
        <v>3.013136115742865E-3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50</v>
      </c>
      <c r="F33" s="11">
        <v>25</v>
      </c>
      <c r="G33" s="11">
        <v>2.5000000000000001E-2</v>
      </c>
      <c r="H33" s="11">
        <v>958.51770019499997</v>
      </c>
      <c r="I33" s="11">
        <v>1112.5411377</v>
      </c>
      <c r="J33" s="11">
        <v>1028.48679565</v>
      </c>
      <c r="K33" s="11">
        <v>36.2251980303</v>
      </c>
      <c r="L33" s="12" t="s">
        <v>36</v>
      </c>
      <c r="M33">
        <f t="shared" si="1"/>
        <v>1.0284867956499999</v>
      </c>
      <c r="N33">
        <f t="shared" si="5"/>
        <v>3.6225198030299999E-2</v>
      </c>
      <c r="O33">
        <f t="shared" si="6"/>
        <v>5.1141383964048862E-3</v>
      </c>
      <c r="P33">
        <f t="shared" si="7"/>
        <v>16</v>
      </c>
      <c r="Q33" s="7" t="s">
        <v>36</v>
      </c>
      <c r="T33" s="1"/>
      <c r="U33" s="11">
        <v>23</v>
      </c>
      <c r="V33" s="11">
        <v>50</v>
      </c>
      <c r="W33" s="11">
        <v>25</v>
      </c>
      <c r="X33" s="11">
        <v>2.5000000000000001E-2</v>
      </c>
      <c r="Y33" s="11">
        <v>951.32904052699996</v>
      </c>
      <c r="Z33" s="11">
        <v>1121.4550781200001</v>
      </c>
      <c r="AA33" s="11">
        <v>1028.14682739</v>
      </c>
      <c r="AB33" s="11">
        <v>36.4940850905</v>
      </c>
      <c r="AC33" s="12" t="s">
        <v>36</v>
      </c>
      <c r="AD33">
        <f t="shared" si="8"/>
        <v>1.0281468273900001</v>
      </c>
      <c r="AE33">
        <f t="shared" si="9"/>
        <v>3.6494085090499999E-2</v>
      </c>
      <c r="AF33">
        <f t="shared" si="10"/>
        <v>5.162878414122456E-3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51</v>
      </c>
      <c r="F34" s="11">
        <v>25.5</v>
      </c>
      <c r="G34" s="11">
        <v>2.5499999999999998E-2</v>
      </c>
      <c r="H34" s="11">
        <v>907.29724121100003</v>
      </c>
      <c r="I34" s="11">
        <v>1190.31933594</v>
      </c>
      <c r="J34" s="11">
        <v>1003.58575918</v>
      </c>
      <c r="K34" s="11">
        <v>60.062153461699999</v>
      </c>
      <c r="L34" s="12" t="s">
        <v>36</v>
      </c>
      <c r="M34">
        <f t="shared" si="1"/>
        <v>1.0035857591799999</v>
      </c>
      <c r="N34">
        <f t="shared" si="5"/>
        <v>6.0062153461699998E-2</v>
      </c>
      <c r="O34">
        <f t="shared" si="6"/>
        <v>9.2957058328969853E-3</v>
      </c>
      <c r="P34">
        <f t="shared" si="7"/>
        <v>18</v>
      </c>
      <c r="Q34" s="7" t="s">
        <v>36</v>
      </c>
      <c r="T34" s="1"/>
      <c r="U34" s="11">
        <v>24</v>
      </c>
      <c r="V34" s="11">
        <v>51</v>
      </c>
      <c r="W34" s="11">
        <v>25.5</v>
      </c>
      <c r="X34" s="11">
        <v>2.5499999999999998E-2</v>
      </c>
      <c r="Y34" s="11">
        <v>906.56170654300001</v>
      </c>
      <c r="Z34" s="11">
        <v>1167.6319580100001</v>
      </c>
      <c r="AA34" s="11">
        <v>1014.8843048700001</v>
      </c>
      <c r="AB34" s="11">
        <v>57.6018046222</v>
      </c>
      <c r="AC34" s="12" t="s">
        <v>36</v>
      </c>
      <c r="AD34">
        <f t="shared" si="8"/>
        <v>1.01488430487</v>
      </c>
      <c r="AE34">
        <f t="shared" si="9"/>
        <v>5.7601804622199999E-2</v>
      </c>
      <c r="AF34">
        <f t="shared" si="10"/>
        <v>7.2446815574631158E-3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51</v>
      </c>
      <c r="F35" s="11">
        <v>25.5</v>
      </c>
      <c r="G35" s="11">
        <v>2.5499999999999998E-2</v>
      </c>
      <c r="H35" s="11">
        <v>769.79980468799999</v>
      </c>
      <c r="I35" s="11">
        <v>1281.53088379</v>
      </c>
      <c r="J35" s="11">
        <v>994.02080461100002</v>
      </c>
      <c r="K35" s="11">
        <v>121.43891526</v>
      </c>
      <c r="L35" s="12" t="s">
        <v>36</v>
      </c>
      <c r="M35">
        <f t="shared" si="1"/>
        <v>0.99402080461100006</v>
      </c>
      <c r="N35">
        <f t="shared" si="5"/>
        <v>0.12143891526</v>
      </c>
      <c r="O35">
        <f t="shared" si="6"/>
        <v>1.1231589855299845E-2</v>
      </c>
      <c r="P35">
        <f>IF(L35="Y",$C35,"")</f>
        <v>20</v>
      </c>
      <c r="Q35" s="7" t="s">
        <v>36</v>
      </c>
      <c r="T35" s="1"/>
      <c r="U35" s="11">
        <v>25</v>
      </c>
      <c r="V35" s="11">
        <v>51</v>
      </c>
      <c r="W35" s="11">
        <v>25.5</v>
      </c>
      <c r="X35" s="11">
        <v>2.5499999999999998E-2</v>
      </c>
      <c r="Y35" s="11">
        <v>0</v>
      </c>
      <c r="Z35" s="11">
        <v>1312.4360351600001</v>
      </c>
      <c r="AA35" s="11">
        <v>957.86106483599997</v>
      </c>
      <c r="AB35" s="11">
        <v>191.46247024199999</v>
      </c>
      <c r="AC35" s="12" t="s">
        <v>36</v>
      </c>
      <c r="AD35">
        <f t="shared" si="8"/>
        <v>0.95786106483599998</v>
      </c>
      <c r="AE35">
        <f t="shared" si="9"/>
        <v>0.191462470242</v>
      </c>
      <c r="AF35">
        <f t="shared" si="10"/>
        <v>2.0203476889555826E-2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0</v>
      </c>
      <c r="I36" s="11">
        <v>873.54565429700006</v>
      </c>
      <c r="J36" s="11">
        <v>524.23577758800002</v>
      </c>
      <c r="K36" s="11">
        <v>278.36831109799999</v>
      </c>
      <c r="L36" s="12" t="s">
        <v>60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7" t="s">
        <v>36</v>
      </c>
      <c r="U36" s="11">
        <v>26</v>
      </c>
      <c r="V36" s="11">
        <v>50</v>
      </c>
      <c r="W36" s="11">
        <v>25</v>
      </c>
      <c r="X36" s="11">
        <v>2.5000000000000001E-2</v>
      </c>
      <c r="Y36" s="11">
        <v>0</v>
      </c>
      <c r="Z36" s="11">
        <v>893.66497802699996</v>
      </c>
      <c r="AA36" s="11">
        <v>380.048455811</v>
      </c>
      <c r="AB36" s="11">
        <v>345.70964363600001</v>
      </c>
      <c r="AC36" s="12" t="s">
        <v>60</v>
      </c>
      <c r="AD36" t="e">
        <f t="shared" si="8"/>
        <v>#N/A</v>
      </c>
      <c r="AE36" t="e">
        <f t="shared" si="9"/>
        <v>#N/A</v>
      </c>
      <c r="AF36" t="str">
        <f t="shared" si="10"/>
        <v/>
      </c>
      <c r="AG36" t="str">
        <f t="shared" si="11"/>
        <v/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52</v>
      </c>
      <c r="F37" s="11">
        <v>26</v>
      </c>
      <c r="G37" s="11">
        <v>2.5999999999999999E-2</v>
      </c>
      <c r="H37" s="11">
        <v>0</v>
      </c>
      <c r="I37" s="11">
        <v>378.35995483400001</v>
      </c>
      <c r="J37" s="11">
        <v>34.460053498900002</v>
      </c>
      <c r="K37" s="11">
        <v>87.996646096399999</v>
      </c>
      <c r="L37" s="12" t="s">
        <v>60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7" t="s">
        <v>36</v>
      </c>
      <c r="U37" s="11">
        <v>27</v>
      </c>
      <c r="V37" s="11">
        <v>52</v>
      </c>
      <c r="W37" s="11">
        <v>26</v>
      </c>
      <c r="X37" s="11">
        <v>2.5999999999999999E-2</v>
      </c>
      <c r="Y37" s="11">
        <v>0</v>
      </c>
      <c r="Z37" s="11">
        <v>312.64633178700001</v>
      </c>
      <c r="AA37" s="11">
        <v>26.998249640800001</v>
      </c>
      <c r="AB37" s="11">
        <v>73.362130761299994</v>
      </c>
      <c r="AC37" s="12" t="s">
        <v>60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52</v>
      </c>
      <c r="F38" s="11">
        <v>26</v>
      </c>
      <c r="G38" s="11">
        <v>2.5999999999999999E-2</v>
      </c>
      <c r="H38" s="11">
        <v>0</v>
      </c>
      <c r="I38" s="11">
        <v>455.42623901399998</v>
      </c>
      <c r="J38" s="11">
        <v>55.357799786800001</v>
      </c>
      <c r="K38" s="11">
        <v>107.710408027</v>
      </c>
      <c r="L38" s="12" t="s">
        <v>60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>
        <v>28</v>
      </c>
      <c r="V38" s="11">
        <v>52</v>
      </c>
      <c r="W38" s="11">
        <v>26</v>
      </c>
      <c r="X38" s="11">
        <v>2.5999999999999999E-2</v>
      </c>
      <c r="Y38" s="11">
        <v>0</v>
      </c>
      <c r="Z38" s="11">
        <v>289.23516845699999</v>
      </c>
      <c r="AA38" s="11">
        <v>11.862948124200001</v>
      </c>
      <c r="AB38" s="11">
        <v>45.555911089299997</v>
      </c>
      <c r="AC38" s="12" t="s">
        <v>60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0</v>
      </c>
      <c r="I39" s="11">
        <v>289.76345825200002</v>
      </c>
      <c r="J39" s="11">
        <v>30.2419241363</v>
      </c>
      <c r="K39" s="11">
        <v>74.129376977700005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0</v>
      </c>
      <c r="Z39" s="11">
        <v>289.31582641599999</v>
      </c>
      <c r="AA39" s="11">
        <v>13.0117071937</v>
      </c>
      <c r="AB39" s="11">
        <v>46.740369019399999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3306</v>
      </c>
      <c r="F60" s="11">
        <v>1653</v>
      </c>
      <c r="G60" s="11">
        <v>1.653</v>
      </c>
      <c r="H60" s="11">
        <v>3.9282791316499997E-2</v>
      </c>
      <c r="I60" s="11">
        <v>7.6405029296900002</v>
      </c>
      <c r="J60" s="11">
        <v>2.4755940882199998</v>
      </c>
      <c r="K60" s="13">
        <v>1.2742779023599999</v>
      </c>
      <c r="O60">
        <f t="shared" ref="O60:O88" si="12">J60/P$60</f>
        <v>1.2727614127708871</v>
      </c>
      <c r="P60">
        <f>K$60/(SQRT(2-(PI()/2)))</f>
        <v>1.9450574659004354</v>
      </c>
      <c r="T60" s="1"/>
      <c r="U60" s="11">
        <v>1</v>
      </c>
      <c r="V60" s="11">
        <v>3306</v>
      </c>
      <c r="W60" s="11">
        <v>1653</v>
      </c>
      <c r="X60" s="11">
        <v>1.653</v>
      </c>
      <c r="Y60" s="11">
        <v>3.7269935011899999E-2</v>
      </c>
      <c r="Z60" s="11">
        <v>7.6776065826400002</v>
      </c>
      <c r="AA60" s="11">
        <v>2.4421840614299999</v>
      </c>
      <c r="AB60" s="11">
        <v>1.2763130209</v>
      </c>
      <c r="AF60">
        <f>AA60/AG$60</f>
        <v>1.2535824622526852</v>
      </c>
      <c r="AG60">
        <f>AB$60/(SQRT(2-(PI()/2)))</f>
        <v>1.9481638703220208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50</v>
      </c>
      <c r="F61" s="11">
        <v>25</v>
      </c>
      <c r="G61" s="11">
        <v>2.5000000000000001E-2</v>
      </c>
      <c r="H61" s="11">
        <v>0.27497953176500001</v>
      </c>
      <c r="I61" s="11">
        <v>5.0281972885100004</v>
      </c>
      <c r="J61" s="11">
        <v>2.4775655966999999</v>
      </c>
      <c r="K61" s="13">
        <v>1.2242404500899999</v>
      </c>
      <c r="O61">
        <f>J61/P$60</f>
        <v>1.2737750118622062</v>
      </c>
      <c r="T61" s="1"/>
      <c r="U61" s="11">
        <v>2</v>
      </c>
      <c r="V61" s="11">
        <v>50</v>
      </c>
      <c r="W61" s="11">
        <v>25</v>
      </c>
      <c r="X61" s="11">
        <v>2.5000000000000001E-2</v>
      </c>
      <c r="Y61" s="11">
        <v>9.3174837529700003E-2</v>
      </c>
      <c r="Z61" s="11">
        <v>4.4723920822099998</v>
      </c>
      <c r="AA61" s="11">
        <v>2.13370376036</v>
      </c>
      <c r="AB61" s="11">
        <v>1.0754593477800001</v>
      </c>
      <c r="AF61">
        <f t="shared" ref="AF61:AF88" si="14">AA61/AG$60</f>
        <v>1.0952383384500968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52</v>
      </c>
      <c r="F62" s="11">
        <v>26</v>
      </c>
      <c r="G62" s="11">
        <v>2.5999999999999999E-2</v>
      </c>
      <c r="H62" s="11">
        <v>0.13748976588199999</v>
      </c>
      <c r="I62" s="11">
        <v>8.4261589050300003</v>
      </c>
      <c r="J62" s="11">
        <v>2.6274143319899999</v>
      </c>
      <c r="K62" s="13">
        <v>1.7885351702800001</v>
      </c>
      <c r="O62">
        <f t="shared" si="12"/>
        <v>1.3508157872208046</v>
      </c>
      <c r="T62" s="1"/>
      <c r="U62" s="11">
        <v>3</v>
      </c>
      <c r="V62" s="11">
        <v>52</v>
      </c>
      <c r="W62" s="11">
        <v>26</v>
      </c>
      <c r="X62" s="11">
        <v>2.5999999999999999E-2</v>
      </c>
      <c r="Y62" s="11">
        <v>0.39133432507499999</v>
      </c>
      <c r="Z62" s="11">
        <v>10.5101213455</v>
      </c>
      <c r="AA62" s="11">
        <v>2.91028019614</v>
      </c>
      <c r="AB62" s="11">
        <v>1.83474783074</v>
      </c>
      <c r="AF62">
        <f t="shared" si="14"/>
        <v>1.4938580067491687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51</v>
      </c>
      <c r="F63" s="11">
        <v>25.5</v>
      </c>
      <c r="G63" s="11">
        <v>2.5499999999999998E-2</v>
      </c>
      <c r="H63" s="11">
        <v>0.11784837395</v>
      </c>
      <c r="I63" s="11">
        <v>19.621753692599999</v>
      </c>
      <c r="J63" s="11">
        <v>3.4330077809700001</v>
      </c>
      <c r="K63" s="13">
        <v>3.3562754907899999</v>
      </c>
      <c r="O63">
        <f t="shared" si="12"/>
        <v>1.7649904134738459</v>
      </c>
      <c r="T63" s="1"/>
      <c r="U63" s="11">
        <v>4</v>
      </c>
      <c r="V63" s="11">
        <v>51</v>
      </c>
      <c r="W63" s="11">
        <v>25.5</v>
      </c>
      <c r="X63" s="11">
        <v>2.5499999999999998E-2</v>
      </c>
      <c r="Y63" s="11">
        <v>1.8634967505900001E-2</v>
      </c>
      <c r="Z63" s="11">
        <v>19.8835105896</v>
      </c>
      <c r="AA63" s="11">
        <v>3.3469863287099999</v>
      </c>
      <c r="AB63" s="11">
        <v>3.61829483043</v>
      </c>
      <c r="AF63">
        <f t="shared" si="14"/>
        <v>1.7180209425384536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51</v>
      </c>
      <c r="F64" s="11">
        <v>25.5</v>
      </c>
      <c r="G64" s="11">
        <v>2.5499999999999998E-2</v>
      </c>
      <c r="H64" s="11">
        <v>12.6883411407</v>
      </c>
      <c r="I64" s="11">
        <v>81.904617309599999</v>
      </c>
      <c r="J64" s="11">
        <v>54.047727734399999</v>
      </c>
      <c r="K64" s="13">
        <v>15.7197026031</v>
      </c>
      <c r="O64">
        <f t="shared" si="12"/>
        <v>27.787213839144545</v>
      </c>
      <c r="T64" s="1"/>
      <c r="U64" s="11">
        <v>5</v>
      </c>
      <c r="V64" s="11">
        <v>51</v>
      </c>
      <c r="W64" s="11">
        <v>25.5</v>
      </c>
      <c r="X64" s="11">
        <v>2.5499999999999998E-2</v>
      </c>
      <c r="Y64" s="11">
        <v>10.435582160899999</v>
      </c>
      <c r="Z64" s="11">
        <v>82.385192871100003</v>
      </c>
      <c r="AA64" s="11">
        <v>52.692380101099999</v>
      </c>
      <c r="AB64" s="11">
        <v>15.387643243099999</v>
      </c>
      <c r="AF64">
        <f t="shared" si="14"/>
        <v>27.047201164032593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51</v>
      </c>
      <c r="F65" s="11">
        <v>25.5</v>
      </c>
      <c r="G65" s="11">
        <v>2.5499999999999998E-2</v>
      </c>
      <c r="H65" s="11">
        <v>134.24893188499999</v>
      </c>
      <c r="I65" s="11">
        <v>163.55389404300001</v>
      </c>
      <c r="J65" s="11">
        <v>150.025982427</v>
      </c>
      <c r="K65" s="13">
        <v>6.4483617686499999</v>
      </c>
      <c r="O65">
        <f t="shared" si="12"/>
        <v>77.13190229963088</v>
      </c>
      <c r="T65" s="1"/>
      <c r="U65" s="11">
        <v>6</v>
      </c>
      <c r="V65" s="11">
        <v>51</v>
      </c>
      <c r="W65" s="11">
        <v>25.5</v>
      </c>
      <c r="X65" s="11">
        <v>2.5499999999999998E-2</v>
      </c>
      <c r="Y65" s="11">
        <v>134.71217346200001</v>
      </c>
      <c r="Z65" s="11">
        <v>163.80136108400001</v>
      </c>
      <c r="AA65" s="11">
        <v>149.55474913399999</v>
      </c>
      <c r="AB65" s="11">
        <v>6.5463422666</v>
      </c>
      <c r="AF65">
        <f t="shared" si="14"/>
        <v>76.767027359602665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197.35673522900001</v>
      </c>
      <c r="I66" s="11">
        <v>246.91197204599999</v>
      </c>
      <c r="J66" s="11">
        <v>223.44705858399999</v>
      </c>
      <c r="K66" s="13">
        <v>11.1487092136</v>
      </c>
      <c r="O66">
        <f t="shared" si="12"/>
        <v>114.87941230597961</v>
      </c>
      <c r="T66" s="1"/>
      <c r="U66" s="11">
        <v>7</v>
      </c>
      <c r="V66" s="11">
        <v>51</v>
      </c>
      <c r="W66" s="11">
        <v>25.5</v>
      </c>
      <c r="X66" s="11">
        <v>2.5499999999999998E-2</v>
      </c>
      <c r="Y66" s="11">
        <v>203.86654663100001</v>
      </c>
      <c r="Z66" s="11">
        <v>237.129959106</v>
      </c>
      <c r="AA66" s="11">
        <v>221.91834483400001</v>
      </c>
      <c r="AB66" s="11">
        <v>8.7614752130000007</v>
      </c>
      <c r="AF66">
        <f t="shared" si="14"/>
        <v>113.91153907259256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47</v>
      </c>
      <c r="F67" s="11">
        <v>23.5</v>
      </c>
      <c r="G67" s="11">
        <v>2.35E-2</v>
      </c>
      <c r="H67" s="11">
        <v>271.26730346699998</v>
      </c>
      <c r="I67" s="11">
        <v>317.44421386699997</v>
      </c>
      <c r="J67" s="11">
        <v>298.11333449300002</v>
      </c>
      <c r="K67" s="13">
        <v>9.40237400004</v>
      </c>
      <c r="O67">
        <f t="shared" si="12"/>
        <v>153.26710892574729</v>
      </c>
      <c r="T67" s="1"/>
      <c r="U67" s="11">
        <v>8</v>
      </c>
      <c r="V67" s="11">
        <v>47</v>
      </c>
      <c r="W67" s="11">
        <v>23.5</v>
      </c>
      <c r="X67" s="11">
        <v>2.35E-2</v>
      </c>
      <c r="Y67" s="11">
        <v>271.53012085</v>
      </c>
      <c r="Z67" s="11">
        <v>320.24191284199998</v>
      </c>
      <c r="AA67" s="11">
        <v>295.78688990799998</v>
      </c>
      <c r="AB67" s="11">
        <v>10.984008664799999</v>
      </c>
      <c r="AF67">
        <f t="shared" si="14"/>
        <v>151.82854708167235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51</v>
      </c>
      <c r="F68" s="11">
        <v>25.5</v>
      </c>
      <c r="G68" s="11">
        <v>2.5499999999999998E-2</v>
      </c>
      <c r="H68" s="11">
        <v>339.93362426800002</v>
      </c>
      <c r="I68" s="11">
        <v>391.98333740200002</v>
      </c>
      <c r="J68" s="11">
        <v>367.36918909399998</v>
      </c>
      <c r="K68" s="13">
        <v>12.7415106464</v>
      </c>
      <c r="O68" s="6">
        <f t="shared" si="12"/>
        <v>188.8731801165226</v>
      </c>
      <c r="T68" s="1"/>
      <c r="U68" s="11">
        <v>9</v>
      </c>
      <c r="V68" s="11">
        <v>51</v>
      </c>
      <c r="W68" s="11">
        <v>25.5</v>
      </c>
      <c r="X68" s="11">
        <v>2.5499999999999998E-2</v>
      </c>
      <c r="Y68" s="11">
        <v>323.819824219</v>
      </c>
      <c r="Z68" s="11">
        <v>389.8621521</v>
      </c>
      <c r="AA68" s="11">
        <v>365.54242242599997</v>
      </c>
      <c r="AB68" s="11">
        <v>12.9334437869</v>
      </c>
      <c r="AF68" s="6">
        <f t="shared" si="14"/>
        <v>187.63432994246926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52</v>
      </c>
      <c r="F69" s="11">
        <v>26</v>
      </c>
      <c r="G69" s="11">
        <v>2.5999999999999999E-2</v>
      </c>
      <c r="H69" s="11">
        <v>384.028564453</v>
      </c>
      <c r="I69" s="11">
        <v>437.17816162100002</v>
      </c>
      <c r="J69" s="11">
        <v>412.84626359200001</v>
      </c>
      <c r="K69" s="13">
        <v>12.496508908799999</v>
      </c>
      <c r="O69" s="6">
        <f t="shared" si="12"/>
        <v>212.25401862400963</v>
      </c>
      <c r="T69" s="1"/>
      <c r="U69" s="11">
        <v>10</v>
      </c>
      <c r="V69" s="11">
        <v>52</v>
      </c>
      <c r="W69" s="11">
        <v>26</v>
      </c>
      <c r="X69" s="11">
        <v>2.5999999999999999E-2</v>
      </c>
      <c r="Y69" s="11">
        <v>383.93621826200001</v>
      </c>
      <c r="Z69" s="11">
        <v>446.400634766</v>
      </c>
      <c r="AA69" s="11">
        <v>411.773288433</v>
      </c>
      <c r="AB69" s="11">
        <v>11.3925131348</v>
      </c>
      <c r="AF69" s="6">
        <f t="shared" si="14"/>
        <v>211.36481109514474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51</v>
      </c>
      <c r="F70" s="11">
        <v>25.5</v>
      </c>
      <c r="G70" s="11">
        <v>2.5499999999999998E-2</v>
      </c>
      <c r="H70" s="11">
        <v>424.09701538100001</v>
      </c>
      <c r="I70" s="11">
        <v>469.21328735399999</v>
      </c>
      <c r="J70" s="11">
        <v>448.79278564499998</v>
      </c>
      <c r="K70" s="13">
        <v>11.845221843899999</v>
      </c>
      <c r="O70" s="6">
        <f t="shared" si="12"/>
        <v>230.73497493671121</v>
      </c>
      <c r="T70" s="1"/>
      <c r="U70" s="11">
        <v>11</v>
      </c>
      <c r="V70" s="11">
        <v>51</v>
      </c>
      <c r="W70" s="11">
        <v>25.5</v>
      </c>
      <c r="X70" s="11">
        <v>2.5499999999999998E-2</v>
      </c>
      <c r="Y70" s="11">
        <v>423.68463134799998</v>
      </c>
      <c r="Z70" s="11">
        <v>474.39035034199998</v>
      </c>
      <c r="AA70" s="11">
        <v>447.975479425</v>
      </c>
      <c r="AB70" s="11">
        <v>11.5761794593</v>
      </c>
      <c r="AF70" s="6">
        <f t="shared" si="14"/>
        <v>229.94753482978416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50</v>
      </c>
      <c r="F71" s="11">
        <v>25</v>
      </c>
      <c r="G71" s="11">
        <v>2.5000000000000001E-2</v>
      </c>
      <c r="H71" s="11">
        <v>430.12692260699998</v>
      </c>
      <c r="I71" s="11">
        <v>491.32949829099999</v>
      </c>
      <c r="J71" s="11">
        <v>464.78376159700002</v>
      </c>
      <c r="K71" s="13">
        <v>13.813094188799999</v>
      </c>
      <c r="O71" s="6">
        <f t="shared" si="12"/>
        <v>238.9563134998869</v>
      </c>
      <c r="T71" s="1"/>
      <c r="U71" s="11">
        <v>12</v>
      </c>
      <c r="V71" s="11">
        <v>50</v>
      </c>
      <c r="W71" s="11">
        <v>25</v>
      </c>
      <c r="X71" s="11">
        <v>2.5000000000000001E-2</v>
      </c>
      <c r="Y71" s="11">
        <v>436.09552001999998</v>
      </c>
      <c r="Z71" s="11">
        <v>501.876953125</v>
      </c>
      <c r="AA71" s="11">
        <v>466.753012695</v>
      </c>
      <c r="AB71" s="11">
        <v>13.273358742499999</v>
      </c>
      <c r="AF71" s="6">
        <f t="shared" si="14"/>
        <v>239.58611480555192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49</v>
      </c>
      <c r="F72" s="11">
        <v>24.5</v>
      </c>
      <c r="G72" s="11">
        <v>2.4500000000000001E-2</v>
      </c>
      <c r="H72" s="11">
        <v>441.89212036100002</v>
      </c>
      <c r="I72" s="11">
        <v>507.57293701200001</v>
      </c>
      <c r="J72" s="11">
        <v>473.525979178</v>
      </c>
      <c r="K72" s="13">
        <v>14.402955540200001</v>
      </c>
      <c r="O72" s="6">
        <f t="shared" si="12"/>
        <v>243.45089411473413</v>
      </c>
      <c r="T72" s="1"/>
      <c r="U72" s="11">
        <v>13</v>
      </c>
      <c r="V72" s="11">
        <v>49</v>
      </c>
      <c r="W72" s="11">
        <v>24.5</v>
      </c>
      <c r="X72" s="11">
        <v>2.4500000000000001E-2</v>
      </c>
      <c r="Y72" s="11">
        <v>449.43814086899999</v>
      </c>
      <c r="Z72" s="11">
        <v>500.29296875</v>
      </c>
      <c r="AA72" s="11">
        <v>475.00151529099998</v>
      </c>
      <c r="AB72" s="11">
        <v>12.531866280299999</v>
      </c>
      <c r="AF72" s="6">
        <f t="shared" si="14"/>
        <v>243.82010288101938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51</v>
      </c>
      <c r="F73" s="11">
        <v>25.5</v>
      </c>
      <c r="G73" s="11">
        <v>2.5499999999999998E-2</v>
      </c>
      <c r="H73" s="11">
        <v>444.93652343799999</v>
      </c>
      <c r="I73" s="11">
        <v>511.34408569300001</v>
      </c>
      <c r="J73" s="11">
        <v>475.060649797</v>
      </c>
      <c r="K73" s="13">
        <v>14.7441358005</v>
      </c>
      <c r="O73" s="6">
        <f t="shared" si="12"/>
        <v>244.23990454034106</v>
      </c>
      <c r="T73" s="1"/>
      <c r="U73" s="11">
        <v>14</v>
      </c>
      <c r="V73" s="11">
        <v>51</v>
      </c>
      <c r="W73" s="11">
        <v>25.5</v>
      </c>
      <c r="X73" s="11">
        <v>2.5499999999999998E-2</v>
      </c>
      <c r="Y73" s="11">
        <v>453.22103881800001</v>
      </c>
      <c r="Z73" s="11">
        <v>503.218658447</v>
      </c>
      <c r="AA73" s="11">
        <v>474.76452636699997</v>
      </c>
      <c r="AB73" s="11">
        <v>12.221903790400001</v>
      </c>
      <c r="AF73" s="6">
        <f t="shared" si="14"/>
        <v>243.69845555575569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51</v>
      </c>
      <c r="F74" s="11">
        <v>25.5</v>
      </c>
      <c r="G74" s="11">
        <v>2.5499999999999998E-2</v>
      </c>
      <c r="H74" s="11">
        <v>453.18591308600003</v>
      </c>
      <c r="I74" s="11">
        <v>505.17669677700002</v>
      </c>
      <c r="J74" s="11">
        <v>475.26977120200002</v>
      </c>
      <c r="K74" s="13">
        <v>11.0888900685</v>
      </c>
      <c r="O74" s="6">
        <f t="shared" si="12"/>
        <v>244.34741879566059</v>
      </c>
      <c r="T74" s="1"/>
      <c r="U74" s="11">
        <v>15</v>
      </c>
      <c r="V74" s="11">
        <v>51</v>
      </c>
      <c r="W74" s="11">
        <v>25.5</v>
      </c>
      <c r="X74" s="11">
        <v>2.5499999999999998E-2</v>
      </c>
      <c r="Y74" s="11">
        <v>450.72396850600001</v>
      </c>
      <c r="Z74" s="11">
        <v>494.03161621100003</v>
      </c>
      <c r="AA74" s="11">
        <v>473.16666786299999</v>
      </c>
      <c r="AB74" s="11">
        <v>9.9084360648699992</v>
      </c>
      <c r="AF74" s="6">
        <f t="shared" si="14"/>
        <v>242.87826864625518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51</v>
      </c>
      <c r="F75" s="11">
        <v>25.5</v>
      </c>
      <c r="G75" s="11">
        <v>2.5499999999999998E-2</v>
      </c>
      <c r="H75" s="11">
        <v>438.101318359</v>
      </c>
      <c r="I75" s="11">
        <v>500.52166748000002</v>
      </c>
      <c r="J75" s="11">
        <v>467.02847110499999</v>
      </c>
      <c r="K75" s="13">
        <v>13.3052125951</v>
      </c>
      <c r="O75" s="6">
        <f t="shared" si="12"/>
        <v>240.11037169474895</v>
      </c>
      <c r="T75" s="1"/>
      <c r="U75" s="11">
        <v>16</v>
      </c>
      <c r="V75" s="11">
        <v>51</v>
      </c>
      <c r="W75" s="11">
        <v>25.5</v>
      </c>
      <c r="X75" s="11">
        <v>2.5499999999999998E-2</v>
      </c>
      <c r="Y75" s="11">
        <v>433.20709228499999</v>
      </c>
      <c r="Z75" s="11">
        <v>491.38546752899998</v>
      </c>
      <c r="AA75" s="11">
        <v>464.52004346699999</v>
      </c>
      <c r="AB75" s="11">
        <v>12.7593986954</v>
      </c>
      <c r="AF75" s="6">
        <f t="shared" si="14"/>
        <v>238.43992312115788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52</v>
      </c>
      <c r="F76" s="11">
        <v>26</v>
      </c>
      <c r="G76" s="11">
        <v>2.5999999999999999E-2</v>
      </c>
      <c r="H76" s="11">
        <v>424.80410766599999</v>
      </c>
      <c r="I76" s="11">
        <v>478.46438598600002</v>
      </c>
      <c r="J76" s="11">
        <v>453.04691079899999</v>
      </c>
      <c r="K76" s="13">
        <v>11.948235973399999</v>
      </c>
      <c r="O76" s="6">
        <f t="shared" si="12"/>
        <v>232.92212119258321</v>
      </c>
      <c r="T76" s="1"/>
      <c r="U76" s="11">
        <v>17</v>
      </c>
      <c r="V76" s="11">
        <v>52</v>
      </c>
      <c r="W76" s="11">
        <v>26</v>
      </c>
      <c r="X76" s="11">
        <v>2.5999999999999999E-2</v>
      </c>
      <c r="Y76" s="11">
        <v>433.00210571299999</v>
      </c>
      <c r="Z76" s="11">
        <v>480.27902221699998</v>
      </c>
      <c r="AA76" s="11">
        <v>450.10326972399997</v>
      </c>
      <c r="AB76" s="11">
        <v>12.011228397</v>
      </c>
      <c r="AF76" s="6">
        <f t="shared" si="14"/>
        <v>231.03973776579707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402.29504394499997</v>
      </c>
      <c r="I77" s="11">
        <v>450.92715454099999</v>
      </c>
      <c r="J77" s="11">
        <v>425.435261653</v>
      </c>
      <c r="K77" s="13">
        <v>11.636663890199999</v>
      </c>
      <c r="O77" s="6">
        <f t="shared" si="12"/>
        <v>218.72631997330274</v>
      </c>
      <c r="T77" s="1"/>
      <c r="U77" s="11">
        <v>18</v>
      </c>
      <c r="V77" s="11">
        <v>52</v>
      </c>
      <c r="W77" s="11">
        <v>26</v>
      </c>
      <c r="X77" s="11">
        <v>2.5999999999999999E-2</v>
      </c>
      <c r="Y77" s="11">
        <v>404.91921997100002</v>
      </c>
      <c r="Z77" s="11">
        <v>451.05938720699999</v>
      </c>
      <c r="AA77" s="11">
        <v>425.484685458</v>
      </c>
      <c r="AB77" s="11">
        <v>11.5898615866</v>
      </c>
      <c r="AF77" s="6">
        <f t="shared" si="14"/>
        <v>218.4029238709112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50</v>
      </c>
      <c r="F78" s="11">
        <v>25</v>
      </c>
      <c r="G78" s="11">
        <v>2.5000000000000001E-2</v>
      </c>
      <c r="H78" s="11">
        <v>366.68521118199999</v>
      </c>
      <c r="I78" s="11">
        <v>409.52310180699999</v>
      </c>
      <c r="J78" s="11">
        <v>388.16189453099997</v>
      </c>
      <c r="K78" s="13">
        <v>10.8443315496</v>
      </c>
      <c r="O78" s="6">
        <f t="shared" si="12"/>
        <v>199.56320126064048</v>
      </c>
      <c r="T78" s="1"/>
      <c r="U78" s="11">
        <v>19</v>
      </c>
      <c r="V78" s="11">
        <v>50</v>
      </c>
      <c r="W78" s="11">
        <v>25</v>
      </c>
      <c r="X78" s="11">
        <v>2.5000000000000001E-2</v>
      </c>
      <c r="Y78" s="11">
        <v>360.54934692400002</v>
      </c>
      <c r="Z78" s="11">
        <v>414.98208618199999</v>
      </c>
      <c r="AA78" s="11">
        <v>390.96683593699998</v>
      </c>
      <c r="AB78" s="11">
        <v>12.5525558435</v>
      </c>
      <c r="AF78" s="6">
        <f t="shared" si="14"/>
        <v>200.68477908502396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49</v>
      </c>
      <c r="F79" s="11">
        <v>24.5</v>
      </c>
      <c r="G79" s="11">
        <v>2.4500000000000001E-2</v>
      </c>
      <c r="H79" s="11">
        <v>315.51937866200001</v>
      </c>
      <c r="I79" s="11">
        <v>354.62539672899999</v>
      </c>
      <c r="J79" s="11">
        <v>335.63576834499997</v>
      </c>
      <c r="K79" s="13">
        <v>9.1576210689700002</v>
      </c>
      <c r="O79" s="6">
        <f t="shared" si="12"/>
        <v>172.55827872911837</v>
      </c>
      <c r="T79" s="1"/>
      <c r="U79" s="11">
        <v>20</v>
      </c>
      <c r="V79" s="11">
        <v>49</v>
      </c>
      <c r="W79" s="11">
        <v>24.5</v>
      </c>
      <c r="X79" s="11">
        <v>2.4500000000000001E-2</v>
      </c>
      <c r="Y79" s="11">
        <v>301.43923950200002</v>
      </c>
      <c r="Z79" s="11">
        <v>359.09582519499997</v>
      </c>
      <c r="AA79" s="11">
        <v>335.58838077500002</v>
      </c>
      <c r="AB79" s="11">
        <v>11.926391261899999</v>
      </c>
      <c r="AF79" s="6">
        <f t="shared" si="14"/>
        <v>172.25880527161667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52</v>
      </c>
      <c r="F80" s="11">
        <v>26</v>
      </c>
      <c r="G80" s="11">
        <v>2.5999999999999999E-2</v>
      </c>
      <c r="H80" s="11">
        <v>255.554199219</v>
      </c>
      <c r="I80" s="11">
        <v>288.49279785200002</v>
      </c>
      <c r="J80" s="11">
        <v>273.11737647400003</v>
      </c>
      <c r="K80" s="13">
        <v>8.9556301032899999</v>
      </c>
      <c r="O80" s="6">
        <f t="shared" si="12"/>
        <v>140.41609631701263</v>
      </c>
      <c r="T80" s="1"/>
      <c r="U80" s="11">
        <v>21</v>
      </c>
      <c r="V80" s="11">
        <v>52</v>
      </c>
      <c r="W80" s="11">
        <v>26</v>
      </c>
      <c r="X80" s="11">
        <v>2.5999999999999999E-2</v>
      </c>
      <c r="Y80" s="11">
        <v>238.415771484</v>
      </c>
      <c r="Z80" s="11">
        <v>298.55081176800002</v>
      </c>
      <c r="AA80" s="11">
        <v>272.57832600500001</v>
      </c>
      <c r="AB80" s="11">
        <v>11.3355325276</v>
      </c>
      <c r="AF80" s="6">
        <f t="shared" si="14"/>
        <v>139.9155020567876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52</v>
      </c>
      <c r="F81" s="11">
        <v>26</v>
      </c>
      <c r="G81" s="11">
        <v>2.5999999999999999E-2</v>
      </c>
      <c r="H81" s="11">
        <v>188.83236694300001</v>
      </c>
      <c r="I81" s="11">
        <v>213.26626586899999</v>
      </c>
      <c r="J81" s="11">
        <v>202.40004436800001</v>
      </c>
      <c r="K81" s="13">
        <v>6.6681069185600004</v>
      </c>
      <c r="O81" s="6">
        <f t="shared" si="12"/>
        <v>104.05864500990562</v>
      </c>
      <c r="T81" s="1"/>
      <c r="U81" s="11">
        <v>22</v>
      </c>
      <c r="V81" s="11">
        <v>52</v>
      </c>
      <c r="W81" s="11">
        <v>26</v>
      </c>
      <c r="X81" s="11">
        <v>2.5999999999999999E-2</v>
      </c>
      <c r="Y81" s="11">
        <v>180.29330444300001</v>
      </c>
      <c r="Z81" s="11">
        <v>218.77452087399999</v>
      </c>
      <c r="AA81" s="11">
        <v>203.347630721</v>
      </c>
      <c r="AB81" s="11">
        <v>9.8773749581800008</v>
      </c>
      <c r="AF81" s="6">
        <f t="shared" si="14"/>
        <v>104.37912016476713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50</v>
      </c>
      <c r="F82" s="11">
        <v>25</v>
      </c>
      <c r="G82" s="11">
        <v>2.5000000000000001E-2</v>
      </c>
      <c r="H82" s="11">
        <v>119.321472168</v>
      </c>
      <c r="I82" s="11">
        <v>142.812591553</v>
      </c>
      <c r="J82" s="11">
        <v>132.612415161</v>
      </c>
      <c r="K82" s="13">
        <v>4.8613630827599996</v>
      </c>
      <c r="O82" s="6">
        <f t="shared" si="12"/>
        <v>68.179175929698843</v>
      </c>
      <c r="T82" s="1"/>
      <c r="U82" s="11">
        <v>23</v>
      </c>
      <c r="V82" s="11">
        <v>50</v>
      </c>
      <c r="W82" s="11">
        <v>25</v>
      </c>
      <c r="X82" s="11">
        <v>2.5000000000000001E-2</v>
      </c>
      <c r="Y82" s="11">
        <v>118.723373413</v>
      </c>
      <c r="Z82" s="11">
        <v>145.53909301799999</v>
      </c>
      <c r="AA82" s="11">
        <v>133.75918563799999</v>
      </c>
      <c r="AB82" s="11">
        <v>6.5162525108500002</v>
      </c>
      <c r="AF82" s="6">
        <f t="shared" si="14"/>
        <v>68.659103926350056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51</v>
      </c>
      <c r="F83" s="11">
        <v>25.5</v>
      </c>
      <c r="G83" s="11">
        <v>2.5499999999999998E-2</v>
      </c>
      <c r="H83" s="11">
        <v>64.698753356899999</v>
      </c>
      <c r="I83" s="11">
        <v>83.613418579099999</v>
      </c>
      <c r="J83" s="11">
        <v>74.541405621699994</v>
      </c>
      <c r="K83" s="13">
        <v>3.4445799024300001</v>
      </c>
      <c r="O83" s="6">
        <f t="shared" si="12"/>
        <v>38.323497854698168</v>
      </c>
      <c r="T83" s="1"/>
      <c r="U83" s="11">
        <v>24</v>
      </c>
      <c r="V83" s="11">
        <v>51</v>
      </c>
      <c r="W83" s="11">
        <v>25.5</v>
      </c>
      <c r="X83" s="11">
        <v>2.5499999999999998E-2</v>
      </c>
      <c r="Y83" s="11">
        <v>66.601371765099998</v>
      </c>
      <c r="Z83" s="11">
        <v>83.521926879899993</v>
      </c>
      <c r="AA83" s="11">
        <v>75.310480304799995</v>
      </c>
      <c r="AB83" s="11">
        <v>3.97261325788</v>
      </c>
      <c r="AF83" s="6">
        <f t="shared" si="14"/>
        <v>38.657158903348098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51</v>
      </c>
      <c r="F84" s="11">
        <v>25.5</v>
      </c>
      <c r="G84" s="11">
        <v>2.5499999999999998E-2</v>
      </c>
      <c r="H84" s="11">
        <v>28.126478195200001</v>
      </c>
      <c r="I84" s="11">
        <v>37.632911682100001</v>
      </c>
      <c r="J84" s="11">
        <v>32.718713162</v>
      </c>
      <c r="K84" s="13">
        <v>2.3022195577</v>
      </c>
      <c r="O84" s="6">
        <f t="shared" si="12"/>
        <v>16.821463496891266</v>
      </c>
      <c r="T84" s="1"/>
      <c r="U84" s="11">
        <v>25</v>
      </c>
      <c r="V84" s="11">
        <v>51</v>
      </c>
      <c r="W84" s="11">
        <v>25.5</v>
      </c>
      <c r="X84" s="11">
        <v>2.5499999999999998E-2</v>
      </c>
      <c r="Y84" s="11">
        <v>27.393402099599999</v>
      </c>
      <c r="Z84" s="11">
        <v>38.276222228999998</v>
      </c>
      <c r="AA84" s="11">
        <v>32.8011963788</v>
      </c>
      <c r="AB84" s="11">
        <v>2.5431861429499998</v>
      </c>
      <c r="AF84" s="6">
        <f t="shared" si="14"/>
        <v>16.836980132158054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6.4423775672900003</v>
      </c>
      <c r="I85" s="11">
        <v>15.654191970799999</v>
      </c>
      <c r="J85" s="11">
        <v>10.213132657999999</v>
      </c>
      <c r="K85" s="13">
        <v>2.1467549081300001</v>
      </c>
      <c r="O85" s="6">
        <f t="shared" si="12"/>
        <v>5.2508128099300047</v>
      </c>
      <c r="T85" s="1"/>
      <c r="U85" s="11">
        <v>26</v>
      </c>
      <c r="V85" s="11">
        <v>50</v>
      </c>
      <c r="W85" s="11">
        <v>25</v>
      </c>
      <c r="X85" s="11">
        <v>2.5000000000000001E-2</v>
      </c>
      <c r="Y85" s="11">
        <v>6.3358888626100001</v>
      </c>
      <c r="Z85" s="11">
        <v>15.2061338425</v>
      </c>
      <c r="AA85" s="11">
        <v>10.7959819508</v>
      </c>
      <c r="AB85" s="11">
        <v>2.18827633116</v>
      </c>
      <c r="AF85" s="6">
        <f t="shared" si="14"/>
        <v>5.541619016379502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52</v>
      </c>
      <c r="F86" s="11">
        <v>26</v>
      </c>
      <c r="G86" s="11">
        <v>2.5999999999999999E-2</v>
      </c>
      <c r="H86" s="11">
        <v>0.41246929764700002</v>
      </c>
      <c r="I86" s="11">
        <v>7.01197814941</v>
      </c>
      <c r="J86" s="11">
        <v>2.4166470496699999</v>
      </c>
      <c r="K86" s="13">
        <v>1.2923812348399999</v>
      </c>
      <c r="O86" s="6">
        <f t="shared" si="12"/>
        <v>1.2424553474831392</v>
      </c>
      <c r="T86" s="1"/>
      <c r="U86" s="11">
        <v>27</v>
      </c>
      <c r="V86" s="11">
        <v>52</v>
      </c>
      <c r="W86" s="11">
        <v>26</v>
      </c>
      <c r="X86" s="11">
        <v>2.5999999999999999E-2</v>
      </c>
      <c r="Y86" s="11">
        <v>0.57768398523300002</v>
      </c>
      <c r="Z86" s="11">
        <v>6.0377292633100001</v>
      </c>
      <c r="AA86" s="11">
        <v>3.2589691212499998</v>
      </c>
      <c r="AB86" s="11">
        <v>1.29494242031</v>
      </c>
      <c r="AF86" s="6">
        <f t="shared" si="14"/>
        <v>1.6728413717637163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52</v>
      </c>
      <c r="F87" s="11">
        <v>26</v>
      </c>
      <c r="G87" s="11">
        <v>2.5999999999999999E-2</v>
      </c>
      <c r="H87" s="11">
        <v>0.392827898264</v>
      </c>
      <c r="I87" s="11">
        <v>5.1264042854299996</v>
      </c>
      <c r="J87" s="11">
        <v>2.4604624847999998</v>
      </c>
      <c r="K87" s="13">
        <v>1.013539561</v>
      </c>
      <c r="O87">
        <f t="shared" si="12"/>
        <v>1.2649818979312086</v>
      </c>
      <c r="T87" s="1"/>
      <c r="U87" s="11">
        <v>28</v>
      </c>
      <c r="V87" s="11">
        <v>52</v>
      </c>
      <c r="W87" s="11">
        <v>26</v>
      </c>
      <c r="X87" s="11">
        <v>2.5999999999999999E-2</v>
      </c>
      <c r="Y87" s="11">
        <v>0.149079740047</v>
      </c>
      <c r="Z87" s="11">
        <v>6.5408735275299996</v>
      </c>
      <c r="AA87" s="11">
        <v>2.5902604552400001</v>
      </c>
      <c r="AB87" s="11">
        <v>1.2603242750999999</v>
      </c>
      <c r="AF87">
        <f t="shared" si="14"/>
        <v>1.3295906441442447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0.196413949132</v>
      </c>
      <c r="I88" s="11">
        <v>6.9530539512600003</v>
      </c>
      <c r="J88" s="11">
        <v>2.6280957229599999</v>
      </c>
      <c r="K88" s="13">
        <v>1.36543736706</v>
      </c>
      <c r="O88">
        <f t="shared" si="12"/>
        <v>1.351166106418024</v>
      </c>
      <c r="T88" s="1"/>
      <c r="U88" s="11">
        <v>29</v>
      </c>
      <c r="V88" s="11">
        <v>51</v>
      </c>
      <c r="W88" s="11">
        <v>25.5</v>
      </c>
      <c r="X88" s="11">
        <v>2.5499999999999998E-2</v>
      </c>
      <c r="Y88" s="11">
        <v>0.242254570127</v>
      </c>
      <c r="Z88" s="11">
        <v>6.0563645362900003</v>
      </c>
      <c r="AA88" s="11">
        <v>2.3165822277500001</v>
      </c>
      <c r="AB88" s="11">
        <v>1.3356969085299999</v>
      </c>
      <c r="AF88">
        <f t="shared" si="14"/>
        <v>1.1891105584290924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3306</v>
      </c>
      <c r="F98" s="11">
        <v>1653</v>
      </c>
      <c r="G98" s="11">
        <v>1.653</v>
      </c>
      <c r="H98" s="11">
        <v>0</v>
      </c>
      <c r="I98" s="11">
        <v>5.2126474380500003</v>
      </c>
      <c r="J98" s="11">
        <v>2.1658978221299998</v>
      </c>
      <c r="K98" s="13">
        <v>0.76801444096899996</v>
      </c>
      <c r="O98">
        <f t="shared" ref="O98:O126" si="42">J98/P$98</f>
        <v>1.8475674123646073</v>
      </c>
      <c r="P98">
        <f>K$98/(SQRT(2-(PI()/2)))</f>
        <v>1.1722970472606342</v>
      </c>
      <c r="T98" s="1"/>
      <c r="U98" s="11">
        <v>1</v>
      </c>
      <c r="V98" s="11">
        <v>3306</v>
      </c>
      <c r="W98" s="11">
        <v>1653</v>
      </c>
      <c r="X98" s="11">
        <v>1.653</v>
      </c>
      <c r="Y98" s="11">
        <v>0.381496936083</v>
      </c>
      <c r="Z98" s="11">
        <v>5.1082959175099996</v>
      </c>
      <c r="AA98" s="11">
        <v>2.1552191924700002</v>
      </c>
      <c r="AB98" s="11">
        <v>0.73936286166999998</v>
      </c>
      <c r="AF98">
        <f>AA98/AG$98</f>
        <v>1.9097016739761117</v>
      </c>
      <c r="AG98">
        <f>AB$98/(SQRT(2-(PI()/2)))</f>
        <v>1.1285632839095263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50</v>
      </c>
      <c r="F99" s="11">
        <v>25</v>
      </c>
      <c r="G99" s="11">
        <v>2.5000000000000001E-2</v>
      </c>
      <c r="H99" s="11">
        <v>0.78539383411399999</v>
      </c>
      <c r="I99" s="11">
        <v>3.8102006912199999</v>
      </c>
      <c r="J99" s="11">
        <v>2.2185381257499999</v>
      </c>
      <c r="K99" s="13">
        <v>0.74725710339700002</v>
      </c>
      <c r="O99">
        <f t="shared" si="42"/>
        <v>1.8924709662403143</v>
      </c>
      <c r="T99" s="1"/>
      <c r="U99" s="11">
        <v>2</v>
      </c>
      <c r="V99" s="11">
        <v>50</v>
      </c>
      <c r="W99" s="11">
        <v>25</v>
      </c>
      <c r="X99" s="11">
        <v>2.5000000000000001E-2</v>
      </c>
      <c r="Y99" s="11">
        <v>1.1385912895200001</v>
      </c>
      <c r="Z99" s="11">
        <v>4.1512894630400003</v>
      </c>
      <c r="AA99" s="11">
        <v>2.3173808145499999</v>
      </c>
      <c r="AB99" s="11">
        <v>0.709675055093</v>
      </c>
      <c r="AF99">
        <f t="shared" ref="AF99:AF126" si="44">AA99/AG$98</f>
        <v>2.053390224181507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52</v>
      </c>
      <c r="F100" s="11">
        <v>26</v>
      </c>
      <c r="G100" s="11">
        <v>2.5999999999999999E-2</v>
      </c>
      <c r="H100" s="11">
        <v>0.87785691022900003</v>
      </c>
      <c r="I100" s="11">
        <v>3.9675092697099998</v>
      </c>
      <c r="J100" s="11">
        <v>2.2337902772899998</v>
      </c>
      <c r="K100" s="13">
        <v>0.74873335527399998</v>
      </c>
      <c r="O100">
        <f t="shared" si="42"/>
        <v>1.9054814498678561</v>
      </c>
      <c r="T100" s="1"/>
      <c r="U100" s="11">
        <v>3</v>
      </c>
      <c r="V100" s="11">
        <v>52</v>
      </c>
      <c r="W100" s="11">
        <v>26</v>
      </c>
      <c r="X100" s="11">
        <v>2.5999999999999999E-2</v>
      </c>
      <c r="Y100" s="11">
        <v>0.51412463188199997</v>
      </c>
      <c r="Z100" s="11">
        <v>4.5211787223800002</v>
      </c>
      <c r="AA100" s="11">
        <v>2.0806049257499999</v>
      </c>
      <c r="AB100" s="11">
        <v>0.81666438104700001</v>
      </c>
      <c r="AF100">
        <f t="shared" si="44"/>
        <v>1.8435872896222947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51</v>
      </c>
      <c r="F101" s="11">
        <v>25.5</v>
      </c>
      <c r="G101" s="11">
        <v>2.5499999999999998E-2</v>
      </c>
      <c r="H101" s="11">
        <v>0.60035037994399998</v>
      </c>
      <c r="I101" s="11">
        <v>4.3369550705000002</v>
      </c>
      <c r="J101" s="11">
        <v>2.2761916693500002</v>
      </c>
      <c r="K101" s="13">
        <v>0.89075346836299996</v>
      </c>
      <c r="O101">
        <f t="shared" si="42"/>
        <v>1.9416509447574677</v>
      </c>
      <c r="T101" s="1"/>
      <c r="U101" s="11">
        <v>4</v>
      </c>
      <c r="V101" s="11">
        <v>51</v>
      </c>
      <c r="W101" s="11">
        <v>25.5</v>
      </c>
      <c r="X101" s="11">
        <v>2.5499999999999998E-2</v>
      </c>
      <c r="Y101" s="11">
        <v>0.36305689811699998</v>
      </c>
      <c r="Z101" s="11">
        <v>4.2372183799699998</v>
      </c>
      <c r="AA101" s="11">
        <v>2.1001063854100002</v>
      </c>
      <c r="AB101" s="11">
        <v>0.84682985662499999</v>
      </c>
      <c r="AF101">
        <f t="shared" si="44"/>
        <v>1.8608671887099595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51</v>
      </c>
      <c r="F102" s="11">
        <v>25.5</v>
      </c>
      <c r="G102" s="11">
        <v>2.5499999999999998E-2</v>
      </c>
      <c r="H102" s="11">
        <v>1.9441847801200001</v>
      </c>
      <c r="I102" s="11">
        <v>10.019579887400001</v>
      </c>
      <c r="J102" s="11">
        <v>6.8384594403100003</v>
      </c>
      <c r="K102" s="13">
        <v>2.0644631701599998</v>
      </c>
      <c r="O102">
        <f t="shared" si="42"/>
        <v>5.8333845131571165</v>
      </c>
      <c r="T102" s="1"/>
      <c r="U102" s="11">
        <v>5</v>
      </c>
      <c r="V102" s="11">
        <v>51</v>
      </c>
      <c r="W102" s="11">
        <v>25.5</v>
      </c>
      <c r="X102" s="11">
        <v>2.5499999999999998E-2</v>
      </c>
      <c r="Y102" s="11">
        <v>2.0310499668099999</v>
      </c>
      <c r="Z102" s="11">
        <v>10.2436580658</v>
      </c>
      <c r="AA102" s="11">
        <v>6.8334110531199999</v>
      </c>
      <c r="AB102" s="11">
        <v>1.8888378829400001</v>
      </c>
      <c r="AF102">
        <f>AA102/AG$98</f>
        <v>6.0549648837129944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51</v>
      </c>
      <c r="F103" s="11">
        <v>25.5</v>
      </c>
      <c r="G103" s="11">
        <v>2.5499999999999998E-2</v>
      </c>
      <c r="H103" s="11">
        <v>14.7152786255</v>
      </c>
      <c r="I103" s="11">
        <v>21.5588245392</v>
      </c>
      <c r="J103" s="11">
        <v>18.008400505699999</v>
      </c>
      <c r="K103" s="13">
        <v>1.3795951775799999</v>
      </c>
      <c r="O103">
        <f t="shared" si="42"/>
        <v>15.361635984481184</v>
      </c>
      <c r="T103" s="1"/>
      <c r="U103" s="11">
        <v>6</v>
      </c>
      <c r="V103" s="11">
        <v>51</v>
      </c>
      <c r="W103" s="11">
        <v>25.5</v>
      </c>
      <c r="X103" s="11">
        <v>2.5499999999999998E-2</v>
      </c>
      <c r="Y103" s="11">
        <v>14.439391136199999</v>
      </c>
      <c r="Z103" s="11">
        <v>20.936237335200001</v>
      </c>
      <c r="AA103" s="11">
        <v>17.882901173</v>
      </c>
      <c r="AB103" s="11">
        <v>1.42746623444</v>
      </c>
      <c r="AF103">
        <f t="shared" si="44"/>
        <v>15.845722989543599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51</v>
      </c>
      <c r="F104" s="11">
        <v>25.5</v>
      </c>
      <c r="G104" s="11">
        <v>2.5499999999999998E-2</v>
      </c>
      <c r="H104" s="11">
        <v>22.4975013733</v>
      </c>
      <c r="I104" s="11">
        <v>31.1876354218</v>
      </c>
      <c r="J104" s="11">
        <v>26.696066575900002</v>
      </c>
      <c r="K104" s="13">
        <v>1.5940848485800001</v>
      </c>
      <c r="O104">
        <f t="shared" si="42"/>
        <v>22.772442051510794</v>
      </c>
      <c r="T104" s="1"/>
      <c r="U104" s="11">
        <v>7</v>
      </c>
      <c r="V104" s="11">
        <v>51</v>
      </c>
      <c r="W104" s="11">
        <v>25.5</v>
      </c>
      <c r="X104" s="11">
        <v>2.5499999999999998E-2</v>
      </c>
      <c r="Y104" s="11">
        <v>23.054567337000002</v>
      </c>
      <c r="Z104" s="11">
        <v>30.843170166</v>
      </c>
      <c r="AA104" s="11">
        <v>26.976458942200001</v>
      </c>
      <c r="AB104" s="11">
        <v>1.74060234093</v>
      </c>
      <c r="AF104">
        <f t="shared" si="44"/>
        <v>23.903363973306991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47</v>
      </c>
      <c r="F105" s="11">
        <v>23.5</v>
      </c>
      <c r="G105" s="11">
        <v>2.35E-2</v>
      </c>
      <c r="H105" s="11">
        <v>32.530033111599998</v>
      </c>
      <c r="I105" s="11">
        <v>40.128158569299998</v>
      </c>
      <c r="J105" s="11">
        <v>35.962091973500002</v>
      </c>
      <c r="K105" s="13">
        <v>1.7297278622700001</v>
      </c>
      <c r="O105">
        <f t="shared" si="42"/>
        <v>30.676603730713509</v>
      </c>
      <c r="T105" s="1"/>
      <c r="U105" s="11">
        <v>8</v>
      </c>
      <c r="V105" s="11">
        <v>47</v>
      </c>
      <c r="W105" s="11">
        <v>23.5</v>
      </c>
      <c r="X105" s="11">
        <v>2.35E-2</v>
      </c>
      <c r="Y105" s="11">
        <v>31.3955535889</v>
      </c>
      <c r="Z105" s="11">
        <v>39.141750335700003</v>
      </c>
      <c r="AA105" s="11">
        <v>36.121874870100001</v>
      </c>
      <c r="AB105" s="11">
        <v>1.4879399703</v>
      </c>
      <c r="AF105">
        <f t="shared" si="44"/>
        <v>32.006955555888695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51</v>
      </c>
      <c r="F106" s="11">
        <v>25.5</v>
      </c>
      <c r="G106" s="11">
        <v>2.5499999999999998E-2</v>
      </c>
      <c r="H106" s="11">
        <v>39.106868743900002</v>
      </c>
      <c r="I106" s="11">
        <v>47.539661407499999</v>
      </c>
      <c r="J106" s="11">
        <v>43.7867946999</v>
      </c>
      <c r="K106" s="13">
        <v>2.0792909978599998</v>
      </c>
      <c r="O106">
        <f t="shared" si="42"/>
        <v>37.351279526139571</v>
      </c>
      <c r="T106" s="1"/>
      <c r="U106" s="11">
        <v>9</v>
      </c>
      <c r="V106" s="11">
        <v>51</v>
      </c>
      <c r="W106" s="11">
        <v>25.5</v>
      </c>
      <c r="X106" s="11">
        <v>2.5499999999999998E-2</v>
      </c>
      <c r="Y106" s="11">
        <v>38.260238647500003</v>
      </c>
      <c r="Z106" s="11">
        <v>46.848724365199999</v>
      </c>
      <c r="AA106" s="11">
        <v>43.731663348600001</v>
      </c>
      <c r="AB106" s="11">
        <v>1.9173242755</v>
      </c>
      <c r="AF106">
        <f t="shared" si="44"/>
        <v>38.749854768539365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52</v>
      </c>
      <c r="F107" s="11">
        <v>26</v>
      </c>
      <c r="G107" s="11">
        <v>2.5999999999999999E-2</v>
      </c>
      <c r="H107" s="11">
        <v>44.957965850800001</v>
      </c>
      <c r="I107" s="11">
        <v>53.219280242899998</v>
      </c>
      <c r="J107" s="11">
        <v>48.521621484000001</v>
      </c>
      <c r="K107" s="13">
        <v>1.8811937378000001</v>
      </c>
      <c r="O107">
        <f t="shared" si="42"/>
        <v>41.390210439737032</v>
      </c>
      <c r="T107" s="1"/>
      <c r="U107" s="11">
        <v>10</v>
      </c>
      <c r="V107" s="11">
        <v>52</v>
      </c>
      <c r="W107" s="11">
        <v>26</v>
      </c>
      <c r="X107" s="11">
        <v>2.5999999999999999E-2</v>
      </c>
      <c r="Y107" s="11">
        <v>45.3466567993</v>
      </c>
      <c r="Z107" s="11">
        <v>52.721626281699997</v>
      </c>
      <c r="AA107" s="11">
        <v>48.8268250685</v>
      </c>
      <c r="AB107" s="11">
        <v>1.6651706902300001</v>
      </c>
      <c r="AF107">
        <f t="shared" si="44"/>
        <v>43.264587608553022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51</v>
      </c>
      <c r="F108" s="11">
        <v>25.5</v>
      </c>
      <c r="G108" s="11">
        <v>2.5499999999999998E-2</v>
      </c>
      <c r="H108" s="11">
        <v>47.068462371800003</v>
      </c>
      <c r="I108" s="11">
        <v>55.371582031199999</v>
      </c>
      <c r="J108" s="11">
        <v>51.661284727199998</v>
      </c>
      <c r="K108" s="13">
        <v>1.8074520326500001</v>
      </c>
      <c r="O108">
        <f t="shared" si="42"/>
        <v>44.068425189604916</v>
      </c>
      <c r="T108" s="1"/>
      <c r="U108" s="11">
        <v>11</v>
      </c>
      <c r="V108" s="11">
        <v>51</v>
      </c>
      <c r="W108" s="11">
        <v>25.5</v>
      </c>
      <c r="X108" s="11">
        <v>2.5499999999999998E-2</v>
      </c>
      <c r="Y108" s="11">
        <v>47.731414794899997</v>
      </c>
      <c r="Z108" s="11">
        <v>54.948425293</v>
      </c>
      <c r="AA108" s="11">
        <v>51.831035165199999</v>
      </c>
      <c r="AB108" s="11">
        <v>1.7362468699</v>
      </c>
      <c r="AF108">
        <f t="shared" si="44"/>
        <v>45.926565133014861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50</v>
      </c>
      <c r="F109" s="11">
        <v>25</v>
      </c>
      <c r="G109" s="11">
        <v>2.5000000000000001E-2</v>
      </c>
      <c r="H109" s="11">
        <v>49.529754638699998</v>
      </c>
      <c r="I109" s="11">
        <v>56.697742462199997</v>
      </c>
      <c r="J109" s="11">
        <v>53.605810089099997</v>
      </c>
      <c r="K109" s="13">
        <v>1.72392760674</v>
      </c>
      <c r="O109">
        <f t="shared" si="42"/>
        <v>45.727156111467998</v>
      </c>
      <c r="T109" s="1"/>
      <c r="U109" s="11">
        <v>12</v>
      </c>
      <c r="V109" s="11">
        <v>50</v>
      </c>
      <c r="W109" s="11">
        <v>25</v>
      </c>
      <c r="X109" s="11">
        <v>2.5000000000000001E-2</v>
      </c>
      <c r="Y109" s="11">
        <v>49.387817382800002</v>
      </c>
      <c r="Z109" s="11">
        <v>58.246059417700003</v>
      </c>
      <c r="AA109" s="11">
        <v>53.178207016000002</v>
      </c>
      <c r="AB109" s="11">
        <v>1.9373568626</v>
      </c>
      <c r="AF109">
        <f t="shared" si="44"/>
        <v>47.120270324391612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49</v>
      </c>
      <c r="F110" s="11">
        <v>24.5</v>
      </c>
      <c r="G110" s="11">
        <v>2.4500000000000001E-2</v>
      </c>
      <c r="H110" s="11">
        <v>50.087078094500001</v>
      </c>
      <c r="I110" s="11">
        <v>56.817363739000001</v>
      </c>
      <c r="J110" s="11">
        <v>53.686312383500002</v>
      </c>
      <c r="K110" s="13">
        <v>1.5837924809899999</v>
      </c>
      <c r="O110">
        <f t="shared" si="42"/>
        <v>45.795826671193552</v>
      </c>
      <c r="T110" s="1"/>
      <c r="U110" s="11">
        <v>13</v>
      </c>
      <c r="V110" s="11">
        <v>49</v>
      </c>
      <c r="W110" s="11">
        <v>24.5</v>
      </c>
      <c r="X110" s="11">
        <v>2.4500000000000001E-2</v>
      </c>
      <c r="Y110" s="11">
        <v>49.986099243200002</v>
      </c>
      <c r="Z110" s="11">
        <v>56.158485412600001</v>
      </c>
      <c r="AA110" s="11">
        <v>53.408519978400001</v>
      </c>
      <c r="AB110" s="11">
        <v>1.52511170985</v>
      </c>
      <c r="AF110">
        <f t="shared" si="44"/>
        <v>47.324346573976982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51</v>
      </c>
      <c r="F111" s="11">
        <v>25.5</v>
      </c>
      <c r="G111" s="11">
        <v>2.5499999999999998E-2</v>
      </c>
      <c r="H111" s="11">
        <v>48.245765685999999</v>
      </c>
      <c r="I111" s="11">
        <v>57.597789764399998</v>
      </c>
      <c r="J111" s="11">
        <v>53.637520360000003</v>
      </c>
      <c r="K111" s="13">
        <v>1.76019828021</v>
      </c>
      <c r="O111">
        <f t="shared" si="42"/>
        <v>45.754205800771665</v>
      </c>
      <c r="T111" s="1"/>
      <c r="U111" s="11">
        <v>14</v>
      </c>
      <c r="V111" s="11">
        <v>51</v>
      </c>
      <c r="W111" s="11">
        <v>25.5</v>
      </c>
      <c r="X111" s="11">
        <v>2.5499999999999998E-2</v>
      </c>
      <c r="Y111" s="11">
        <v>49.889911651600002</v>
      </c>
      <c r="Z111" s="11">
        <v>56.296386718800001</v>
      </c>
      <c r="AA111" s="11">
        <v>53.607976950900003</v>
      </c>
      <c r="AB111" s="11">
        <v>1.50367828934</v>
      </c>
      <c r="AF111">
        <f t="shared" si="44"/>
        <v>47.501081875704187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51</v>
      </c>
      <c r="F112" s="11">
        <v>25.5</v>
      </c>
      <c r="G112" s="11">
        <v>2.5499999999999998E-2</v>
      </c>
      <c r="H112" s="11">
        <v>49.129425048800002</v>
      </c>
      <c r="I112" s="11">
        <v>57.051727294899997</v>
      </c>
      <c r="J112" s="11">
        <v>53.0276267108</v>
      </c>
      <c r="K112" s="13">
        <v>1.6194460320999999</v>
      </c>
      <c r="O112">
        <f t="shared" si="42"/>
        <v>45.233950588472723</v>
      </c>
      <c r="T112" s="1"/>
      <c r="U112" s="11">
        <v>15</v>
      </c>
      <c r="V112" s="11">
        <v>51</v>
      </c>
      <c r="W112" s="11">
        <v>25.5</v>
      </c>
      <c r="X112" s="11">
        <v>2.5499999999999998E-2</v>
      </c>
      <c r="Y112" s="11">
        <v>47.370597839399998</v>
      </c>
      <c r="Z112" s="11">
        <v>58.442150116000001</v>
      </c>
      <c r="AA112" s="11">
        <v>52.726579030400003</v>
      </c>
      <c r="AB112" s="11">
        <v>2.5037419275900001</v>
      </c>
      <c r="AF112">
        <f t="shared" si="44"/>
        <v>46.720090740278721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51</v>
      </c>
      <c r="F113" s="11">
        <v>25.5</v>
      </c>
      <c r="G113" s="11">
        <v>2.5499999999999998E-2</v>
      </c>
      <c r="H113" s="11">
        <v>46.5151405334</v>
      </c>
      <c r="I113" s="11">
        <v>56.955574035600002</v>
      </c>
      <c r="J113" s="11">
        <v>52.028170043300001</v>
      </c>
      <c r="K113" s="13">
        <v>2.0366061939</v>
      </c>
      <c r="O113">
        <f t="shared" si="42"/>
        <v>44.38138794674682</v>
      </c>
      <c r="T113" s="1"/>
      <c r="U113" s="11">
        <v>16</v>
      </c>
      <c r="V113" s="11">
        <v>51</v>
      </c>
      <c r="W113" s="11">
        <v>25.5</v>
      </c>
      <c r="X113" s="11">
        <v>2.5499999999999998E-2</v>
      </c>
      <c r="Y113" s="11">
        <v>46.490123748800002</v>
      </c>
      <c r="Z113" s="11">
        <v>55.473472595200001</v>
      </c>
      <c r="AA113" s="11">
        <v>52.3542834263</v>
      </c>
      <c r="AB113" s="11">
        <v>1.70711923246</v>
      </c>
      <c r="AF113">
        <f t="shared" si="44"/>
        <v>46.390206178723332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52</v>
      </c>
      <c r="F114" s="11">
        <v>26</v>
      </c>
      <c r="G114" s="11">
        <v>2.5999999999999999E-2</v>
      </c>
      <c r="H114" s="11">
        <v>46.645076751700003</v>
      </c>
      <c r="I114" s="11">
        <v>54.586921691900002</v>
      </c>
      <c r="J114" s="11">
        <v>50.382659398599998</v>
      </c>
      <c r="K114" s="13">
        <v>1.6794263652899999</v>
      </c>
      <c r="O114">
        <f t="shared" si="42"/>
        <v>42.977724388483026</v>
      </c>
      <c r="T114" s="1"/>
      <c r="U114" s="11">
        <v>17</v>
      </c>
      <c r="V114" s="11">
        <v>52</v>
      </c>
      <c r="W114" s="11">
        <v>26</v>
      </c>
      <c r="X114" s="11">
        <v>2.5999999999999999E-2</v>
      </c>
      <c r="Y114" s="11">
        <v>46.453392028800003</v>
      </c>
      <c r="Z114" s="11">
        <v>54.412673950200002</v>
      </c>
      <c r="AA114" s="11">
        <v>50.644370519200002</v>
      </c>
      <c r="AB114" s="11">
        <v>1.77231445404</v>
      </c>
      <c r="AF114">
        <f t="shared" si="44"/>
        <v>44.875082541902025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44.163566589399998</v>
      </c>
      <c r="I115" s="11">
        <v>51.616359710700003</v>
      </c>
      <c r="J115" s="11">
        <v>47.804090353200003</v>
      </c>
      <c r="K115" s="13">
        <v>1.6361870247400001</v>
      </c>
      <c r="O115">
        <f t="shared" si="42"/>
        <v>40.778137644299484</v>
      </c>
      <c r="T115" s="1"/>
      <c r="U115" s="11">
        <v>18</v>
      </c>
      <c r="V115" s="11">
        <v>52</v>
      </c>
      <c r="W115" s="11">
        <v>26</v>
      </c>
      <c r="X115" s="11">
        <v>2.5999999999999999E-2</v>
      </c>
      <c r="Y115" s="11">
        <v>44.802398681600003</v>
      </c>
      <c r="Z115" s="11">
        <v>51.705596923800002</v>
      </c>
      <c r="AA115" s="11">
        <v>48.3417922533</v>
      </c>
      <c r="AB115" s="11">
        <v>1.7043356938000001</v>
      </c>
      <c r="AF115">
        <f t="shared" si="44"/>
        <v>42.83480859472602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50</v>
      </c>
      <c r="F116" s="11">
        <v>25</v>
      </c>
      <c r="G116" s="11">
        <v>2.5000000000000001E-2</v>
      </c>
      <c r="H116" s="11">
        <v>40.126926422099999</v>
      </c>
      <c r="I116" s="11">
        <v>46.816390991200002</v>
      </c>
      <c r="J116" s="11">
        <v>44.148568191499997</v>
      </c>
      <c r="K116" s="13">
        <v>1.66067734628</v>
      </c>
      <c r="O116">
        <f t="shared" si="42"/>
        <v>37.659881763469585</v>
      </c>
      <c r="T116" s="1"/>
      <c r="U116" s="11">
        <v>19</v>
      </c>
      <c r="V116" s="11">
        <v>50</v>
      </c>
      <c r="W116" s="11">
        <v>25</v>
      </c>
      <c r="X116" s="11">
        <v>2.5000000000000001E-2</v>
      </c>
      <c r="Y116" s="11">
        <v>40.419727325399997</v>
      </c>
      <c r="Z116" s="11">
        <v>48.672462463400002</v>
      </c>
      <c r="AA116" s="11">
        <v>44.5774925232</v>
      </c>
      <c r="AB116" s="11">
        <v>1.8048173782400001</v>
      </c>
      <c r="AF116">
        <f t="shared" si="44"/>
        <v>39.499329066223325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49</v>
      </c>
      <c r="F117" s="11">
        <v>24.5</v>
      </c>
      <c r="G117" s="11">
        <v>2.4500000000000001E-2</v>
      </c>
      <c r="H117" s="11">
        <v>35.332424163799999</v>
      </c>
      <c r="I117" s="11">
        <v>42.1557655334</v>
      </c>
      <c r="J117" s="11">
        <v>39.270553355300002</v>
      </c>
      <c r="K117" s="13">
        <v>1.4953161133399999</v>
      </c>
      <c r="O117">
        <f t="shared" si="42"/>
        <v>33.49880770156804</v>
      </c>
      <c r="T117" s="1"/>
      <c r="U117" s="11">
        <v>20</v>
      </c>
      <c r="V117" s="11">
        <v>49</v>
      </c>
      <c r="W117" s="11">
        <v>24.5</v>
      </c>
      <c r="X117" s="11">
        <v>2.4500000000000001E-2</v>
      </c>
      <c r="Y117" s="11">
        <v>35.163837432900003</v>
      </c>
      <c r="Z117" s="11">
        <v>42.603210449199999</v>
      </c>
      <c r="AA117" s="11">
        <v>39.136014043099998</v>
      </c>
      <c r="AB117" s="11">
        <v>1.7583138942100001</v>
      </c>
      <c r="AF117">
        <f t="shared" si="44"/>
        <v>34.677731059552542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52</v>
      </c>
      <c r="F118" s="11">
        <v>26</v>
      </c>
      <c r="G118" s="11">
        <v>2.5999999999999999E-2</v>
      </c>
      <c r="H118" s="11">
        <v>28.2347602844</v>
      </c>
      <c r="I118" s="11">
        <v>35.046710967999999</v>
      </c>
      <c r="J118" s="11">
        <v>32.165209916899997</v>
      </c>
      <c r="K118" s="13">
        <v>1.4670132649300001</v>
      </c>
      <c r="O118">
        <f t="shared" si="42"/>
        <v>27.43776416741991</v>
      </c>
      <c r="T118" s="1"/>
      <c r="U118" s="11">
        <v>21</v>
      </c>
      <c r="V118" s="11">
        <v>52</v>
      </c>
      <c r="W118" s="11">
        <v>26</v>
      </c>
      <c r="X118" s="11">
        <v>2.5999999999999999E-2</v>
      </c>
      <c r="Y118" s="11">
        <v>28.733556747400002</v>
      </c>
      <c r="Z118" s="11">
        <v>36.636676788300001</v>
      </c>
      <c r="AA118" s="11">
        <v>32.329089017999998</v>
      </c>
      <c r="AB118" s="11">
        <v>1.72365935309</v>
      </c>
      <c r="AF118">
        <f t="shared" si="44"/>
        <v>28.646234977631728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52</v>
      </c>
      <c r="F119" s="11">
        <v>26</v>
      </c>
      <c r="G119" s="11">
        <v>2.5999999999999999E-2</v>
      </c>
      <c r="H119" s="11">
        <v>20.296205520600001</v>
      </c>
      <c r="I119" s="11">
        <v>26.8240127563</v>
      </c>
      <c r="J119" s="11">
        <v>24.759600125799999</v>
      </c>
      <c r="K119" s="13">
        <v>1.28308397183</v>
      </c>
      <c r="O119">
        <f t="shared" si="42"/>
        <v>21.120585591900113</v>
      </c>
      <c r="T119" s="1"/>
      <c r="U119" s="11">
        <v>22</v>
      </c>
      <c r="V119" s="11">
        <v>52</v>
      </c>
      <c r="W119" s="11">
        <v>26</v>
      </c>
      <c r="X119" s="11">
        <v>2.5999999999999999E-2</v>
      </c>
      <c r="Y119" s="11">
        <v>21.233753204300001</v>
      </c>
      <c r="Z119" s="11">
        <v>29.734321594200001</v>
      </c>
      <c r="AA119" s="11">
        <v>25.1706942412</v>
      </c>
      <c r="AB119" s="11">
        <v>1.6653682386999999</v>
      </c>
      <c r="AF119">
        <f t="shared" si="44"/>
        <v>22.303307754266672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50</v>
      </c>
      <c r="F120" s="11">
        <v>25</v>
      </c>
      <c r="G120" s="11">
        <v>2.5000000000000001E-2</v>
      </c>
      <c r="H120" s="11">
        <v>14.598547935499999</v>
      </c>
      <c r="I120" s="11">
        <v>20.2139148712</v>
      </c>
      <c r="J120" s="11">
        <v>16.9926112556</v>
      </c>
      <c r="K120" s="13">
        <v>1.32447123157</v>
      </c>
      <c r="O120">
        <f t="shared" si="42"/>
        <v>14.495141223214281</v>
      </c>
      <c r="T120" s="1"/>
      <c r="U120" s="11">
        <v>23</v>
      </c>
      <c r="V120" s="11">
        <v>50</v>
      </c>
      <c r="W120" s="11">
        <v>25</v>
      </c>
      <c r="X120" s="11">
        <v>2.5000000000000001E-2</v>
      </c>
      <c r="Y120" s="11">
        <v>13.130015373199999</v>
      </c>
      <c r="Z120" s="11">
        <v>19.5663604736</v>
      </c>
      <c r="AA120" s="11">
        <v>17.152267551400001</v>
      </c>
      <c r="AB120" s="11">
        <v>1.41371812794</v>
      </c>
      <c r="AF120">
        <f t="shared" si="44"/>
        <v>15.198321437484449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51</v>
      </c>
      <c r="F121" s="11">
        <v>25.5</v>
      </c>
      <c r="G121" s="11">
        <v>2.5499999999999998E-2</v>
      </c>
      <c r="H121" s="11">
        <v>7.3797159194899997</v>
      </c>
      <c r="I121" s="11">
        <v>12.507473945599999</v>
      </c>
      <c r="J121" s="11">
        <v>10.0808145766</v>
      </c>
      <c r="K121" s="13">
        <v>1.2341267660399999</v>
      </c>
      <c r="O121">
        <f t="shared" si="42"/>
        <v>8.5991981299930327</v>
      </c>
      <c r="T121" s="1"/>
      <c r="U121" s="11">
        <v>24</v>
      </c>
      <c r="V121" s="11">
        <v>51</v>
      </c>
      <c r="W121" s="11">
        <v>25.5</v>
      </c>
      <c r="X121" s="11">
        <v>2.5499999999999998E-2</v>
      </c>
      <c r="Y121" s="11">
        <v>7.1277651786799998</v>
      </c>
      <c r="Z121" s="11">
        <v>12.7383489609</v>
      </c>
      <c r="AA121" s="11">
        <v>9.9532585143999999</v>
      </c>
      <c r="AB121" s="11">
        <v>1.20698750719</v>
      </c>
      <c r="AF121">
        <f t="shared" si="44"/>
        <v>8.8194066352400711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51</v>
      </c>
      <c r="F122" s="11">
        <v>25.5</v>
      </c>
      <c r="G122" s="11">
        <v>2.5499999999999998E-2</v>
      </c>
      <c r="H122" s="11">
        <v>2.6293511390700002</v>
      </c>
      <c r="I122" s="11">
        <v>6.40629529953</v>
      </c>
      <c r="J122" s="11">
        <v>4.5746831379700001</v>
      </c>
      <c r="K122" s="13">
        <v>0.948592844351</v>
      </c>
      <c r="O122">
        <f t="shared" si="42"/>
        <v>3.9023242007304324</v>
      </c>
      <c r="T122" s="1"/>
      <c r="U122" s="11">
        <v>25</v>
      </c>
      <c r="V122" s="11">
        <v>51</v>
      </c>
      <c r="W122" s="11">
        <v>25.5</v>
      </c>
      <c r="X122" s="11">
        <v>2.5499999999999998E-2</v>
      </c>
      <c r="Y122" s="11">
        <v>1.2659245729399999</v>
      </c>
      <c r="Z122" s="11">
        <v>7.3845520019500004</v>
      </c>
      <c r="AA122" s="11">
        <v>4.7083843245199999</v>
      </c>
      <c r="AB122" s="11">
        <v>1.26743989599</v>
      </c>
      <c r="AF122">
        <f t="shared" si="44"/>
        <v>4.1720162188950471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50</v>
      </c>
      <c r="F123" s="11">
        <v>25</v>
      </c>
      <c r="G123" s="11">
        <v>2.5000000000000001E-2</v>
      </c>
      <c r="H123" s="11">
        <v>0.59801471233400005</v>
      </c>
      <c r="I123" s="11">
        <v>4.8192601203900001</v>
      </c>
      <c r="J123" s="11">
        <v>2.5348769295200002</v>
      </c>
      <c r="K123" s="13">
        <v>0.91412396309199995</v>
      </c>
      <c r="O123">
        <f t="shared" si="42"/>
        <v>2.1623162281636512</v>
      </c>
      <c r="U123" s="11">
        <v>26</v>
      </c>
      <c r="V123" s="11">
        <v>50</v>
      </c>
      <c r="W123" s="11">
        <v>25</v>
      </c>
      <c r="X123" s="11">
        <v>2.5000000000000001E-2</v>
      </c>
      <c r="Y123" s="11">
        <v>0.787268579006</v>
      </c>
      <c r="Z123" s="11">
        <v>4.4051985740699999</v>
      </c>
      <c r="AA123" s="11">
        <v>2.4467779195300001</v>
      </c>
      <c r="AB123" s="11">
        <v>0.80550072499100001</v>
      </c>
      <c r="AF123">
        <f t="shared" si="44"/>
        <v>2.168046714273713</v>
      </c>
    </row>
    <row r="124" spans="3:51" x14ac:dyDescent="0.25">
      <c r="C124" s="1">
        <f t="shared" ref="C124" si="69">C37</f>
        <v>24</v>
      </c>
      <c r="D124" s="11">
        <v>27</v>
      </c>
      <c r="E124" s="11">
        <v>52</v>
      </c>
      <c r="F124" s="11">
        <v>26</v>
      </c>
      <c r="G124" s="11">
        <v>2.5999999999999999E-2</v>
      </c>
      <c r="H124" s="11">
        <v>0.63222396373699996</v>
      </c>
      <c r="I124" s="11">
        <v>4.7115550041200001</v>
      </c>
      <c r="J124" s="11">
        <v>2.1048138978400002</v>
      </c>
      <c r="K124" s="13">
        <v>0.90672392552900005</v>
      </c>
      <c r="O124">
        <f t="shared" si="42"/>
        <v>1.7954612295223511</v>
      </c>
      <c r="U124" s="11">
        <v>27</v>
      </c>
      <c r="V124" s="11">
        <v>52</v>
      </c>
      <c r="W124" s="11">
        <v>26</v>
      </c>
      <c r="X124" s="11">
        <v>2.5999999999999999E-2</v>
      </c>
      <c r="Y124" s="11">
        <v>0.63517546653699997</v>
      </c>
      <c r="Z124" s="11">
        <v>3.6189692020400002</v>
      </c>
      <c r="AA124" s="11">
        <v>2.0830721155999998</v>
      </c>
      <c r="AB124" s="11">
        <v>0.70633016355800005</v>
      </c>
      <c r="AF124">
        <f t="shared" si="44"/>
        <v>1.8457734229877656</v>
      </c>
    </row>
    <row r="125" spans="3:51" x14ac:dyDescent="0.25">
      <c r="C125" s="1">
        <f>C38</f>
        <v>26</v>
      </c>
      <c r="D125" s="11">
        <v>28</v>
      </c>
      <c r="E125" s="11">
        <v>52</v>
      </c>
      <c r="F125" s="11">
        <v>26</v>
      </c>
      <c r="G125" s="11">
        <v>2.5999999999999999E-2</v>
      </c>
      <c r="H125" s="11">
        <v>0.87430280446999997</v>
      </c>
      <c r="I125" s="11">
        <v>3.1914749145500001</v>
      </c>
      <c r="J125" s="11">
        <v>1.9733361498699999</v>
      </c>
      <c r="K125" s="13">
        <v>0.59767290222799996</v>
      </c>
      <c r="O125">
        <f t="shared" si="42"/>
        <v>1.6833072764971935</v>
      </c>
      <c r="U125" s="11">
        <v>28</v>
      </c>
      <c r="V125" s="11">
        <v>52</v>
      </c>
      <c r="W125" s="11">
        <v>26</v>
      </c>
      <c r="X125" s="11">
        <v>2.5999999999999999E-2</v>
      </c>
      <c r="Y125" s="11">
        <v>0.70987093448600003</v>
      </c>
      <c r="Z125" s="11">
        <v>4.0699176788300004</v>
      </c>
      <c r="AA125" s="11">
        <v>2.2135399740500001</v>
      </c>
      <c r="AB125" s="11">
        <v>0.755782388094</v>
      </c>
      <c r="AF125">
        <f t="shared" si="44"/>
        <v>1.9613786888245546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0.71529972553300003</v>
      </c>
      <c r="I126" s="11">
        <v>4.3001012802099998</v>
      </c>
      <c r="J126" s="11">
        <v>2.2062617844200001</v>
      </c>
      <c r="K126" s="13">
        <v>0.80595501076999998</v>
      </c>
      <c r="O126">
        <f t="shared" si="42"/>
        <v>1.8819989264457191</v>
      </c>
      <c r="U126" s="11">
        <v>29</v>
      </c>
      <c r="V126" s="11">
        <v>51</v>
      </c>
      <c r="W126" s="11">
        <v>25.5</v>
      </c>
      <c r="X126" s="11">
        <v>2.5499999999999998E-2</v>
      </c>
      <c r="Y126" s="11">
        <v>0.97249758243600004</v>
      </c>
      <c r="Z126" s="11">
        <v>4.1239728927600003</v>
      </c>
      <c r="AA126" s="11">
        <v>2.22427565444</v>
      </c>
      <c r="AB126" s="11">
        <v>0.67428599320799998</v>
      </c>
      <c r="AF126">
        <f t="shared" si="44"/>
        <v>1.9708913856693515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61</v>
      </c>
      <c r="H166" t="s">
        <v>32</v>
      </c>
      <c r="N166" t="s">
        <v>29</v>
      </c>
      <c r="O166" t="s">
        <v>26</v>
      </c>
      <c r="P166" t="s">
        <v>62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2.4588890746400001</v>
      </c>
      <c r="F167" s="11">
        <v>1.0111996674399999</v>
      </c>
      <c r="G167" s="11">
        <v>3.3804433785499999</v>
      </c>
      <c r="H167" s="6">
        <f>E167/F167</f>
        <v>2.4316553434644987</v>
      </c>
      <c r="N167" s="11">
        <v>2.1605585057900001</v>
      </c>
      <c r="O167" s="11">
        <v>0.59463391532200005</v>
      </c>
      <c r="P167" s="11">
        <v>29.602750018999998</v>
      </c>
      <c r="Q167" s="6">
        <f>N167/O167</f>
        <v>3.6334262982965519</v>
      </c>
    </row>
    <row r="168" spans="3:17" x14ac:dyDescent="0.25">
      <c r="C168">
        <f t="shared" ref="C168" si="70">C12</f>
        <v>-26</v>
      </c>
      <c r="D168" s="11">
        <v>2</v>
      </c>
      <c r="E168" s="11">
        <v>2.3056346738300002</v>
      </c>
      <c r="F168" s="11">
        <v>0.91492102511200002</v>
      </c>
      <c r="G168" s="11">
        <v>0.24435342788700001</v>
      </c>
      <c r="H168" s="6">
        <f t="shared" ref="H168:H195" si="71">E168/F168</f>
        <v>2.520036823449058</v>
      </c>
      <c r="N168" s="11">
        <v>2.2679594969700001</v>
      </c>
      <c r="O168" s="11">
        <v>0.64138086747400003</v>
      </c>
      <c r="P168" s="11">
        <v>9.8807743644699997</v>
      </c>
      <c r="Q168" s="6">
        <f t="shared" ref="Q168:Q195" si="72">N168/O168</f>
        <v>3.5360572975961704</v>
      </c>
    </row>
    <row r="169" spans="3:17" x14ac:dyDescent="0.25">
      <c r="C169">
        <f t="shared" ref="C169" si="73">C13</f>
        <v>-24</v>
      </c>
      <c r="D169" s="11">
        <v>3</v>
      </c>
      <c r="E169" s="11">
        <v>2.7688472580500001</v>
      </c>
      <c r="F169" s="11">
        <v>1.20226715007</v>
      </c>
      <c r="G169" s="11">
        <v>0.44463347700900002</v>
      </c>
      <c r="H169" s="6">
        <f t="shared" si="71"/>
        <v>2.303021635323554</v>
      </c>
      <c r="N169" s="11">
        <v>2.1571976038099998</v>
      </c>
      <c r="O169" s="11">
        <v>0.66203628007600002</v>
      </c>
      <c r="P169" s="11">
        <v>5.7818998992399999</v>
      </c>
      <c r="Q169" s="6">
        <f t="shared" si="72"/>
        <v>3.2584280782351676</v>
      </c>
    </row>
    <row r="170" spans="3:17" x14ac:dyDescent="0.25">
      <c r="C170">
        <f t="shared" ref="C170" si="74">C14</f>
        <v>-22</v>
      </c>
      <c r="D170" s="11">
        <v>4</v>
      </c>
      <c r="E170" s="11">
        <v>3.3899970451999999</v>
      </c>
      <c r="F170" s="11">
        <v>1.08465289178</v>
      </c>
      <c r="G170" s="11">
        <v>8.9901902862600007</v>
      </c>
      <c r="H170" s="6">
        <f t="shared" si="71"/>
        <v>3.12542111019199</v>
      </c>
      <c r="N170" s="11">
        <v>2.1881490338099998</v>
      </c>
      <c r="O170" s="11">
        <v>0.65683264542800002</v>
      </c>
      <c r="P170" s="11">
        <v>8.4419042643399997</v>
      </c>
      <c r="Q170" s="6">
        <f t="shared" si="72"/>
        <v>3.3313646163006645</v>
      </c>
    </row>
    <row r="171" spans="3:17" x14ac:dyDescent="0.25">
      <c r="C171">
        <f t="shared" ref="C171" si="75">C15</f>
        <v>-20</v>
      </c>
      <c r="D171" s="11">
        <v>5</v>
      </c>
      <c r="E171" s="11">
        <v>53.3700535344</v>
      </c>
      <c r="F171" s="11">
        <v>1.5606871441600001</v>
      </c>
      <c r="G171" s="11">
        <v>82.401836872100006</v>
      </c>
      <c r="H171" s="6">
        <f t="shared" si="71"/>
        <v>34.196510001448793</v>
      </c>
      <c r="N171" s="11">
        <v>6.8359352700900002</v>
      </c>
      <c r="O171" s="11">
        <v>0.91551899184999996</v>
      </c>
      <c r="P171" s="11">
        <v>32.556519017500001</v>
      </c>
      <c r="Q171" s="6">
        <f t="shared" si="72"/>
        <v>7.4667323462908683</v>
      </c>
    </row>
    <row r="172" spans="3:17" x14ac:dyDescent="0.25">
      <c r="C172">
        <f t="shared" ref="C172" si="76">C16</f>
        <v>-18</v>
      </c>
      <c r="D172" s="11">
        <v>6</v>
      </c>
      <c r="E172" s="11">
        <v>149.79036637799999</v>
      </c>
      <c r="F172" s="11">
        <v>1.6704105387899999</v>
      </c>
      <c r="G172" s="11">
        <v>293.54990151300001</v>
      </c>
      <c r="H172" s="6">
        <f t="shared" si="71"/>
        <v>89.672785761100428</v>
      </c>
      <c r="N172" s="11">
        <v>17.9456509796</v>
      </c>
      <c r="O172" s="11">
        <v>0.81803069274700002</v>
      </c>
      <c r="P172" s="11">
        <v>72.626783931999995</v>
      </c>
      <c r="Q172" s="6">
        <f t="shared" si="72"/>
        <v>21.937625493411918</v>
      </c>
    </row>
    <row r="173" spans="3:17" x14ac:dyDescent="0.25">
      <c r="C173">
        <f t="shared" ref="C173" si="77">C17</f>
        <v>-16</v>
      </c>
      <c r="D173" s="11">
        <v>7</v>
      </c>
      <c r="E173" s="11">
        <v>222.68270125999999</v>
      </c>
      <c r="F173" s="11">
        <v>4.07617818681</v>
      </c>
      <c r="G173" s="11">
        <v>200.52812699699999</v>
      </c>
      <c r="H173" s="6">
        <f>E173/F173</f>
        <v>54.630266650406305</v>
      </c>
      <c r="N173" s="11">
        <v>26.836262684200001</v>
      </c>
      <c r="O173" s="11">
        <v>1.0320179281299999</v>
      </c>
      <c r="P173" s="11">
        <v>78.463940816800005</v>
      </c>
      <c r="Q173" s="6">
        <f t="shared" si="72"/>
        <v>26.003678766343608</v>
      </c>
    </row>
    <row r="174" spans="3:17" x14ac:dyDescent="0.25">
      <c r="C174">
        <f t="shared" ref="C174" si="78">C18</f>
        <v>-14</v>
      </c>
      <c r="D174" s="11">
        <v>8</v>
      </c>
      <c r="E174" s="11">
        <v>296.95011284999998</v>
      </c>
      <c r="F174" s="11">
        <v>4.61140513487</v>
      </c>
      <c r="G174" s="11">
        <v>521.45379839600002</v>
      </c>
      <c r="H174" s="6">
        <f t="shared" si="71"/>
        <v>64.394713577550647</v>
      </c>
      <c r="N174" s="11">
        <v>36.0419832595</v>
      </c>
      <c r="O174" s="11">
        <v>1.0310939261900001</v>
      </c>
      <c r="P174" s="11">
        <v>71.165847778300005</v>
      </c>
      <c r="Q174" s="6">
        <f t="shared" si="72"/>
        <v>34.955092202588077</v>
      </c>
    </row>
    <row r="175" spans="3:17" x14ac:dyDescent="0.25">
      <c r="C175">
        <f t="shared" ref="C175" si="79">C19</f>
        <v>-12</v>
      </c>
      <c r="D175" s="11">
        <v>9</v>
      </c>
      <c r="E175" s="11">
        <v>366.45580456300002</v>
      </c>
      <c r="F175" s="11">
        <v>5.7070313978399998</v>
      </c>
      <c r="G175" s="11">
        <v>162.34361042699999</v>
      </c>
      <c r="H175" s="6">
        <f>E175/F175</f>
        <v>64.211282366817954</v>
      </c>
      <c r="N175" s="11">
        <v>43.759229173800001</v>
      </c>
      <c r="O175" s="11">
        <v>1.21949609803</v>
      </c>
      <c r="P175" s="11">
        <v>417.554331499</v>
      </c>
      <c r="Q175" s="6">
        <f t="shared" si="72"/>
        <v>35.883041564864037</v>
      </c>
    </row>
    <row r="176" spans="3:17" x14ac:dyDescent="0.25">
      <c r="C176">
        <f t="shared" ref="C176" si="80">C20</f>
        <v>-10</v>
      </c>
      <c r="D176" s="11">
        <v>10</v>
      </c>
      <c r="E176" s="11">
        <v>412.30977571900002</v>
      </c>
      <c r="F176" s="11">
        <v>5.8771423923899997</v>
      </c>
      <c r="G176" s="11">
        <v>235.96971948300001</v>
      </c>
      <c r="H176" s="6">
        <f t="shared" si="71"/>
        <v>70.154804527601385</v>
      </c>
      <c r="N176" s="11">
        <v>48.674223166200001</v>
      </c>
      <c r="O176" s="11">
        <v>1.0887660725499999</v>
      </c>
      <c r="P176" s="11">
        <v>3069.5263527900001</v>
      </c>
      <c r="Q176" s="6">
        <f t="shared" si="72"/>
        <v>44.705859590389387</v>
      </c>
    </row>
    <row r="177" spans="3:17" x14ac:dyDescent="0.25">
      <c r="C177">
        <f t="shared" ref="C177" si="81">C21</f>
        <v>-8</v>
      </c>
      <c r="D177" s="11">
        <v>11</v>
      </c>
      <c r="E177" s="11">
        <v>448.38413432999999</v>
      </c>
      <c r="F177" s="11">
        <v>5.4249507638800001</v>
      </c>
      <c r="G177" s="11">
        <v>233.10950873900001</v>
      </c>
      <c r="H177" s="6">
        <f t="shared" si="71"/>
        <v>82.652203466139738</v>
      </c>
      <c r="N177" s="11">
        <v>51.746160095800001</v>
      </c>
      <c r="O177" s="11">
        <v>1.0790769525699999</v>
      </c>
      <c r="P177" s="11">
        <v>168.40427679199999</v>
      </c>
      <c r="Q177" s="6">
        <f t="shared" si="72"/>
        <v>47.954096297356713</v>
      </c>
    </row>
    <row r="178" spans="3:17" x14ac:dyDescent="0.25">
      <c r="C178">
        <f t="shared" ref="C178" si="82">C22</f>
        <v>-6</v>
      </c>
      <c r="D178" s="11">
        <v>12</v>
      </c>
      <c r="E178" s="11">
        <v>465.76838806199999</v>
      </c>
      <c r="F178" s="11">
        <v>5.9861970511099996</v>
      </c>
      <c r="G178" s="11">
        <v>189.02087547299999</v>
      </c>
      <c r="H178" s="6">
        <f t="shared" si="71"/>
        <v>77.807059153796843</v>
      </c>
      <c r="N178" s="11">
        <v>53.392008361800002</v>
      </c>
      <c r="O178" s="11">
        <v>1.1175853681600001</v>
      </c>
      <c r="P178" s="11">
        <v>545.24647213000003</v>
      </c>
      <c r="Q178" s="6">
        <f t="shared" si="72"/>
        <v>47.774433956400983</v>
      </c>
    </row>
    <row r="179" spans="3:17" x14ac:dyDescent="0.25">
      <c r="C179">
        <f t="shared" ref="C179" si="83">C23</f>
        <v>-4</v>
      </c>
      <c r="D179" s="11">
        <v>13</v>
      </c>
      <c r="E179" s="11">
        <v>474.26374598899997</v>
      </c>
      <c r="F179" s="11">
        <v>7.3762758507999999</v>
      </c>
      <c r="G179" s="11">
        <v>84.957814236100006</v>
      </c>
      <c r="H179" s="6">
        <f t="shared" si="71"/>
        <v>64.29582564181942</v>
      </c>
      <c r="N179" s="11">
        <v>53.547415830699997</v>
      </c>
      <c r="O179" s="11">
        <v>1.1357920164999999</v>
      </c>
      <c r="P179" s="11">
        <v>13018.5119958</v>
      </c>
      <c r="Q179" s="6">
        <f t="shared" si="72"/>
        <v>47.145441289250336</v>
      </c>
    </row>
    <row r="180" spans="3:17" x14ac:dyDescent="0.25">
      <c r="C180">
        <f t="shared" ref="C180" si="84">C24</f>
        <v>-2</v>
      </c>
      <c r="D180" s="11">
        <v>14</v>
      </c>
      <c r="E180" s="11">
        <v>474.91259047599999</v>
      </c>
      <c r="F180" s="11">
        <v>6.7716096218899997</v>
      </c>
      <c r="G180" s="11">
        <v>195.436693042</v>
      </c>
      <c r="H180" s="6">
        <f t="shared" si="71"/>
        <v>70.132895573423326</v>
      </c>
      <c r="N180" s="11">
        <v>53.622748655400002</v>
      </c>
      <c r="O180" s="11">
        <v>0.96275634902899998</v>
      </c>
      <c r="P180" s="11">
        <v>83.979250440399994</v>
      </c>
      <c r="Q180" s="6">
        <f t="shared" si="72"/>
        <v>55.697112472415164</v>
      </c>
    </row>
    <row r="181" spans="3:17" x14ac:dyDescent="0.25">
      <c r="C181">
        <f t="shared" ref="C181" si="85">C25</f>
        <v>0</v>
      </c>
      <c r="D181" s="11">
        <v>15</v>
      </c>
      <c r="E181" s="11">
        <v>474.21822102900001</v>
      </c>
      <c r="F181" s="11">
        <v>5.0351041048500003</v>
      </c>
      <c r="G181" s="11">
        <v>262.09579580000002</v>
      </c>
      <c r="H181" s="6">
        <f t="shared" si="71"/>
        <v>94.182406391998001</v>
      </c>
      <c r="N181" s="11">
        <v>52.877103095000002</v>
      </c>
      <c r="O181" s="11">
        <v>1.63474120156</v>
      </c>
      <c r="P181" s="11">
        <v>65.018555472900005</v>
      </c>
      <c r="Q181" s="6">
        <f t="shared" si="72"/>
        <v>32.345855750464025</v>
      </c>
    </row>
    <row r="182" spans="3:17" x14ac:dyDescent="0.25">
      <c r="C182">
        <f t="shared" ref="C182" si="86">C26</f>
        <v>2</v>
      </c>
      <c r="D182" s="11">
        <v>16</v>
      </c>
      <c r="E182" s="11">
        <v>465.77425668799998</v>
      </c>
      <c r="F182" s="11">
        <v>6.2318100765600004</v>
      </c>
      <c r="G182" s="11">
        <v>112.72241981400001</v>
      </c>
      <c r="H182" s="6">
        <f t="shared" si="71"/>
        <v>74.741407547052589</v>
      </c>
      <c r="N182" s="11">
        <v>52.191226884400002</v>
      </c>
      <c r="O182" s="11">
        <v>1.12786526459</v>
      </c>
      <c r="P182" s="11">
        <v>142.224668353</v>
      </c>
      <c r="Q182" s="6">
        <f t="shared" si="72"/>
        <v>46.274345458606248</v>
      </c>
    </row>
    <row r="183" spans="3:17" x14ac:dyDescent="0.25">
      <c r="C183">
        <f t="shared" ref="C183" si="87">C27</f>
        <v>4</v>
      </c>
      <c r="D183" s="11">
        <v>17</v>
      </c>
      <c r="E183" s="11">
        <v>451.575090262</v>
      </c>
      <c r="F183" s="11">
        <v>5.6576311293800003</v>
      </c>
      <c r="G183" s="11">
        <v>924.52650671699996</v>
      </c>
      <c r="H183" s="6">
        <f t="shared" si="71"/>
        <v>79.816990527533122</v>
      </c>
      <c r="N183" s="11">
        <v>50.513515179000002</v>
      </c>
      <c r="O183" s="11">
        <v>1.3316021112100001</v>
      </c>
      <c r="P183" s="11">
        <v>165.027877808</v>
      </c>
      <c r="Q183" s="6">
        <f t="shared" si="72"/>
        <v>37.934391026985821</v>
      </c>
    </row>
    <row r="184" spans="3:17" x14ac:dyDescent="0.25">
      <c r="C184">
        <f t="shared" ref="C184" si="88">C28</f>
        <v>6</v>
      </c>
      <c r="D184" s="11">
        <v>18</v>
      </c>
      <c r="E184" s="11">
        <v>425.45997443599998</v>
      </c>
      <c r="F184" s="11">
        <v>5.7814545340699999</v>
      </c>
      <c r="G184" s="11">
        <v>855.57235295999999</v>
      </c>
      <c r="H184" s="6">
        <f t="shared" si="71"/>
        <v>73.590473111700973</v>
      </c>
      <c r="N184" s="11">
        <v>48.072941413300001</v>
      </c>
      <c r="O184" s="11">
        <v>1.02762778292</v>
      </c>
      <c r="P184" s="11">
        <v>612.39371340100001</v>
      </c>
      <c r="Q184" s="6">
        <f t="shared" si="72"/>
        <v>46.780499916712003</v>
      </c>
    </row>
    <row r="185" spans="3:17" x14ac:dyDescent="0.25">
      <c r="C185">
        <f t="shared" ref="C185" si="89">C29</f>
        <v>8</v>
      </c>
      <c r="D185" s="11">
        <v>19</v>
      </c>
      <c r="E185" s="11">
        <v>389.56436767600002</v>
      </c>
      <c r="F185" s="11">
        <v>6.49375551313</v>
      </c>
      <c r="G185" s="11">
        <v>154.475848961</v>
      </c>
      <c r="H185" s="6">
        <f t="shared" si="71"/>
        <v>59.990612040801857</v>
      </c>
      <c r="N185" s="11">
        <v>44.363030395499997</v>
      </c>
      <c r="O185" s="11">
        <v>1.0796856259500001</v>
      </c>
      <c r="P185" s="11">
        <v>320.83091203700002</v>
      </c>
      <c r="Q185" s="6">
        <f t="shared" si="72"/>
        <v>41.08884042655064</v>
      </c>
    </row>
    <row r="186" spans="3:17" x14ac:dyDescent="0.25">
      <c r="C186">
        <f t="shared" ref="C186" si="90">C30</f>
        <v>10</v>
      </c>
      <c r="D186" s="11">
        <v>20</v>
      </c>
      <c r="E186" s="11">
        <v>335.61207424899999</v>
      </c>
      <c r="F186" s="11">
        <v>5.1938648579700004</v>
      </c>
      <c r="G186" s="11">
        <v>165.810325194</v>
      </c>
      <c r="H186" s="6">
        <f t="shared" si="71"/>
        <v>64.617020932687979</v>
      </c>
      <c r="N186" s="11">
        <v>39.203283426699997</v>
      </c>
      <c r="O186" s="11">
        <v>0.980428043601</v>
      </c>
      <c r="P186" s="11">
        <v>146.08903121899999</v>
      </c>
      <c r="Q186" s="6">
        <f t="shared" si="72"/>
        <v>39.985885432969482</v>
      </c>
    </row>
    <row r="187" spans="3:17" x14ac:dyDescent="0.25">
      <c r="C187">
        <f t="shared" ref="C187" si="91">C31</f>
        <v>12</v>
      </c>
      <c r="D187" s="11">
        <v>21</v>
      </c>
      <c r="E187" s="11">
        <v>272.847849919</v>
      </c>
      <c r="F187" s="11">
        <v>4.1893299278200002</v>
      </c>
      <c r="G187" s="11">
        <v>368.535785492</v>
      </c>
      <c r="H187" s="6">
        <f t="shared" si="71"/>
        <v>65.129234178264326</v>
      </c>
      <c r="N187" s="11">
        <v>32.247149614199998</v>
      </c>
      <c r="O187" s="11">
        <v>0.855455542535</v>
      </c>
      <c r="P187" s="11">
        <v>2064.3647616100002</v>
      </c>
      <c r="Q187" s="6">
        <f t="shared" si="72"/>
        <v>37.695880160693029</v>
      </c>
    </row>
    <row r="188" spans="3:17" x14ac:dyDescent="0.25">
      <c r="C188">
        <f t="shared" ref="C188" si="92">C32</f>
        <v>14</v>
      </c>
      <c r="D188" s="11">
        <v>22</v>
      </c>
      <c r="E188" s="11">
        <v>202.873836224</v>
      </c>
      <c r="F188" s="11">
        <v>3.2047803748699999</v>
      </c>
      <c r="G188" s="11">
        <v>147.72431458</v>
      </c>
      <c r="H188" s="6">
        <f t="shared" si="71"/>
        <v>63.303506790923066</v>
      </c>
      <c r="N188" s="11">
        <v>24.9651472752</v>
      </c>
      <c r="O188" s="11">
        <v>0.92433405570799998</v>
      </c>
      <c r="P188" s="11">
        <v>131.90454768199999</v>
      </c>
      <c r="Q188" s="6">
        <f t="shared" si="72"/>
        <v>27.008793110059951</v>
      </c>
    </row>
    <row r="189" spans="3:17" x14ac:dyDescent="0.25">
      <c r="C189">
        <f t="shared" ref="C189" si="93">C33</f>
        <v>16</v>
      </c>
      <c r="D189" s="11">
        <v>23</v>
      </c>
      <c r="E189" s="11">
        <v>133.185800323</v>
      </c>
      <c r="F189" s="11">
        <v>2.5188114545500002</v>
      </c>
      <c r="G189" s="11">
        <v>140.00307487500001</v>
      </c>
      <c r="H189" s="6">
        <f t="shared" si="71"/>
        <v>52.876446977566403</v>
      </c>
      <c r="N189" s="11">
        <v>17.072439231899999</v>
      </c>
      <c r="O189" s="11">
        <v>0.88003323812000001</v>
      </c>
      <c r="P189" s="11">
        <v>51.816355962800003</v>
      </c>
      <c r="Q189" s="6">
        <f t="shared" si="72"/>
        <v>19.399766386519172</v>
      </c>
    </row>
    <row r="190" spans="3:17" x14ac:dyDescent="0.25">
      <c r="C190">
        <f t="shared" ref="C190" si="94">C34</f>
        <v>18</v>
      </c>
      <c r="D190" s="11">
        <v>24</v>
      </c>
      <c r="E190" s="11">
        <v>74.925942215299997</v>
      </c>
      <c r="F190" s="11">
        <v>2.0131552943600002</v>
      </c>
      <c r="G190" s="11">
        <v>216.04349809499999</v>
      </c>
      <c r="H190" s="6">
        <f t="shared" si="71"/>
        <v>37.218163161684757</v>
      </c>
      <c r="N190" s="11">
        <v>10.0170365689</v>
      </c>
      <c r="O190" s="11">
        <v>0.85956910829599997</v>
      </c>
      <c r="P190" s="11">
        <v>44.851991134499997</v>
      </c>
      <c r="Q190" s="6">
        <f t="shared" si="72"/>
        <v>11.653555801647711</v>
      </c>
    </row>
    <row r="191" spans="3:17" x14ac:dyDescent="0.25">
      <c r="C191">
        <f t="shared" ref="C191" si="95">C35</f>
        <v>20</v>
      </c>
      <c r="D191" s="11">
        <v>25</v>
      </c>
      <c r="E191" s="11">
        <v>32.7599547517</v>
      </c>
      <c r="F191" s="11">
        <v>1.47794174622</v>
      </c>
      <c r="G191" s="11">
        <v>44.602500634999998</v>
      </c>
      <c r="H191" s="6">
        <f t="shared" si="71"/>
        <v>22.165930988475846</v>
      </c>
      <c r="N191" s="11">
        <v>4.64153372073</v>
      </c>
      <c r="O191" s="11">
        <v>0.94539928098399995</v>
      </c>
      <c r="P191" s="11">
        <v>16.919488909199998</v>
      </c>
      <c r="Q191" s="6">
        <f t="shared" si="72"/>
        <v>4.909601492291122</v>
      </c>
    </row>
    <row r="192" spans="3:17" x14ac:dyDescent="0.25">
      <c r="C192">
        <f t="shared" ref="C192" si="96">C36</f>
        <v>22</v>
      </c>
      <c r="D192" s="11">
        <v>26</v>
      </c>
      <c r="E192" s="11">
        <v>10.504557266200001</v>
      </c>
      <c r="F192" s="11">
        <v>1.7070734895899999</v>
      </c>
      <c r="G192" s="11">
        <v>65.950102996799998</v>
      </c>
      <c r="H192" s="6">
        <f t="shared" si="71"/>
        <v>6.1535471848508152</v>
      </c>
      <c r="N192" s="11">
        <v>2.4908274030699999</v>
      </c>
      <c r="O192" s="11">
        <v>0.73066220380400004</v>
      </c>
      <c r="P192" s="11">
        <v>13.336547091</v>
      </c>
      <c r="Q192" s="6">
        <f t="shared" si="72"/>
        <v>3.4089999319824731</v>
      </c>
    </row>
    <row r="193" spans="3:17" x14ac:dyDescent="0.25">
      <c r="C193">
        <f t="shared" ref="C193" si="97">C37</f>
        <v>24</v>
      </c>
      <c r="D193" s="11">
        <v>27</v>
      </c>
      <c r="E193" s="11">
        <v>2.8378080863199999</v>
      </c>
      <c r="F193" s="11">
        <v>1.0282377862000001</v>
      </c>
      <c r="G193" s="11">
        <v>2.6451589877799999</v>
      </c>
      <c r="H193" s="6">
        <f t="shared" si="71"/>
        <v>2.7598753171749562</v>
      </c>
      <c r="N193" s="11">
        <v>2.0939429929600002</v>
      </c>
      <c r="O193" s="11">
        <v>0.69306737252600004</v>
      </c>
      <c r="P193" s="11">
        <v>7.33359943445</v>
      </c>
      <c r="Q193" s="6">
        <f t="shared" si="72"/>
        <v>3.0212690367002484</v>
      </c>
    </row>
    <row r="194" spans="3:17" x14ac:dyDescent="0.25">
      <c r="C194">
        <f t="shared" ref="C194" si="98">C38</f>
        <v>26</v>
      </c>
      <c r="D194" s="11">
        <v>28</v>
      </c>
      <c r="E194" s="11">
        <v>2.5253614783299998</v>
      </c>
      <c r="F194" s="11">
        <v>0.94625851440300002</v>
      </c>
      <c r="G194" s="11">
        <v>3.3324674918099997E-2</v>
      </c>
      <c r="H194" s="6">
        <f t="shared" si="71"/>
        <v>2.6687860028644126</v>
      </c>
      <c r="N194" s="11">
        <v>2.09343806597</v>
      </c>
      <c r="O194" s="11">
        <v>0.51314018906699999</v>
      </c>
      <c r="P194" s="11">
        <v>15.846423850600001</v>
      </c>
      <c r="Q194" s="6">
        <f t="shared" si="72"/>
        <v>4.0796610956867827</v>
      </c>
    </row>
    <row r="195" spans="3:17" x14ac:dyDescent="0.25">
      <c r="C195">
        <f t="shared" ref="C195" si="99">C39</f>
        <v>28</v>
      </c>
      <c r="D195" s="11">
        <v>29</v>
      </c>
      <c r="E195" s="11">
        <v>2.4723389867500001</v>
      </c>
      <c r="F195" s="11">
        <v>1.1159994361700001</v>
      </c>
      <c r="G195" s="11">
        <v>0.222979898546</v>
      </c>
      <c r="H195" s="6">
        <f t="shared" si="71"/>
        <v>2.2153586342613427</v>
      </c>
      <c r="N195" s="11">
        <v>2.2152687357900001</v>
      </c>
      <c r="O195" s="11">
        <v>0.52361226085500001</v>
      </c>
      <c r="P195" s="11">
        <v>8.5630173659800004</v>
      </c>
      <c r="Q195" s="6">
        <f t="shared" si="72"/>
        <v>4.2307426723979207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2022-03-24T18:18:20Z</dcterms:modified>
</cp:coreProperties>
</file>