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Mich_Data\20220504_UMich_MRSolutions\ROIs\"/>
    </mc:Choice>
  </mc:AlternateContent>
  <xr:revisionPtr revIDLastSave="0" documentId="13_ncr:1_{928A7279-63DE-48A7-B78D-7CF076C166FA}" xr6:coauthVersionLast="47" xr6:coauthVersionMax="47" xr10:uidLastSave="{00000000-0000-0000-0000-000000000000}"/>
  <bookViews>
    <workbookView xWindow="-30195" yWindow="1410" windowWidth="28455" windowHeight="141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3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9" i="3"/>
  <c r="P13" i="3"/>
  <c r="AG13" i="3"/>
  <c r="C192" i="3"/>
  <c r="P36" i="3"/>
  <c r="AG36" i="3"/>
  <c r="C194" i="3"/>
  <c r="AG38" i="3"/>
  <c r="P38" i="3"/>
  <c r="C191" i="3"/>
  <c r="P35" i="3"/>
  <c r="AG35" i="3"/>
  <c r="C195" i="3"/>
  <c r="AG39" i="3"/>
  <c r="P39" i="3"/>
  <c r="C168" i="3"/>
  <c r="P12" i="3"/>
  <c r="AG12" i="3"/>
  <c r="C193" i="3"/>
  <c r="P37" i="3"/>
  <c r="AG37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<sst xmlns="http://schemas.openxmlformats.org/spreadsheetml/2006/main" count="241" uniqueCount="63">
  <si>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</si>
  <si>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</si>
  <si>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</si>
  <si>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</si>
  <si>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</si>
  <si>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</si>
  <si>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</si>
  <si>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</si>
  <si>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</si>
  <si>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</si>
  <si>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</si>
  <si>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</si>
  <si>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</si>
  <si>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</si>
  <si>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</si>
  <si>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</si>
  <si>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</si>
  <si>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</si>
  <si>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</si>
  <si>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</si>
  <si>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</si>
  <si>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</si>
  <si>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</si>
  <si>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</si>
  <si>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</si>
  <si>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</si>
  <si>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</si>
  <si>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</si>
  <si>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</si>
  <si>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</si>
  <si>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</si>
  <si>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</si>
  <si>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</si>
  <si>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</si>
  <si>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</si>
  <si>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</si>
  <si>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</si>
  <si>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</si>
  <si>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</si>
  <si>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</si>
  <si>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</si>
  <si>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</si>
  <si>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</si>
  <si>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</si>
  <si>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</si>
  <si>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</si>
  <si>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</si>
  <si>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</si>
  <si>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</si>
  <si>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</si>
  <si>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</si>
  <si>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</si>
  <si>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</si>
  <si>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</si>
  <si>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</si>
  <si>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</si>
  <si>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</si>
  <si>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</si>
  <si>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</si>
  <si>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</si>
  <si>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L:\BRoss_Lab\MF_CIRP_Subgroups\IADP_WG_TCONS\DWIphantomRoundRobin\UMich_Data\20220504_UMich_MRSolutions\ScannerNative_Format\Processed2DSURData</t>
  </si>
  <si>
    <t>UMichMRS_Day1Scan1_UMmade_DWIlob-label.mhd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</si>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</sst>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3T MRS Pass 1 </a:t>
            </a:r>
          </a:p>
        </c:rich>
      </c:tx>
      <c:layout>
        <c:manualLayout>
          <c:xMode val="edge"/>
          <c:yMode val="edge"/>
          <c:x val="7.1331754138825434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549603637342604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0.90533734863300008</c:v>
                </c:pt>
                <c:pt idx="2">
                  <c:v>0.95093735839800009</c:v>
                </c:pt>
                <c:pt idx="3">
                  <c:v>1.0064574121100001</c:v>
                </c:pt>
                <c:pt idx="4">
                  <c:v>1.0644493570100002</c:v>
                </c:pt>
                <c:pt idx="5">
                  <c:v>1.0931138024</c:v>
                </c:pt>
                <c:pt idx="6">
                  <c:v>1.14391000836</c:v>
                </c:pt>
                <c:pt idx="7">
                  <c:v>1.15554432617</c:v>
                </c:pt>
                <c:pt idx="8">
                  <c:v>1.1933896672200002</c:v>
                </c:pt>
                <c:pt idx="9">
                  <c:v>1.20573487075</c:v>
                </c:pt>
                <c:pt idx="10">
                  <c:v>1.19216907959</c:v>
                </c:pt>
                <c:pt idx="11">
                  <c:v>1.2069762315000001</c:v>
                </c:pt>
                <c:pt idx="12">
                  <c:v>1.2107430053700001</c:v>
                </c:pt>
                <c:pt idx="13">
                  <c:v>1.23757235014</c:v>
                </c:pt>
                <c:pt idx="14">
                  <c:v>1.27426311317</c:v>
                </c:pt>
                <c:pt idx="15">
                  <c:v>1.20277772491</c:v>
                </c:pt>
                <c:pt idx="16">
                  <c:v>1.2154604492200001</c:v>
                </c:pt>
                <c:pt idx="17">
                  <c:v>1.21099042917</c:v>
                </c:pt>
                <c:pt idx="18">
                  <c:v>1.20038781973</c:v>
                </c:pt>
                <c:pt idx="19">
                  <c:v>1.2035995158700001</c:v>
                </c:pt>
                <c:pt idx="20">
                  <c:v>1.21570932617</c:v>
                </c:pt>
                <c:pt idx="21">
                  <c:v>1.1546178501700002</c:v>
                </c:pt>
                <c:pt idx="22">
                  <c:v>1.1721168066400001</c:v>
                </c:pt>
                <c:pt idx="23">
                  <c:v>1.11658938287</c:v>
                </c:pt>
                <c:pt idx="24">
                  <c:v>1.1370849351100001</c:v>
                </c:pt>
                <c:pt idx="25">
                  <c:v>1.07161932373</c:v>
                </c:pt>
                <c:pt idx="26">
                  <c:v>1.0152879138199999</c:v>
                </c:pt>
                <c:pt idx="27">
                  <c:v>0.95112286376999999</c:v>
                </c:pt>
                <c:pt idx="28">
                  <c:v>0.94303149538599995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2.0531155170856237</c:v>
                </c:pt>
                <c:pt idx="1">
                  <c:v>237.81799396551861</c:v>
                </c:pt>
                <c:pt idx="2">
                  <c:v>226.68140563471439</c:v>
                </c:pt>
                <c:pt idx="3">
                  <c:v>211.8564329530673</c:v>
                </c:pt>
                <c:pt idx="4">
                  <c:v>201.22002130627803</c:v>
                </c:pt>
                <c:pt idx="5">
                  <c:v>191.33277923287739</c:v>
                </c:pt>
                <c:pt idx="6">
                  <c:v>183.43478474344619</c:v>
                </c:pt>
                <c:pt idx="7">
                  <c:v>176.88907110405646</c:v>
                </c:pt>
                <c:pt idx="8">
                  <c:v>171.90426578966662</c:v>
                </c:pt>
                <c:pt idx="9">
                  <c:v>168.29819812316532</c:v>
                </c:pt>
                <c:pt idx="10">
                  <c:v>165.24309979937351</c:v>
                </c:pt>
                <c:pt idx="11">
                  <c:v>163.95015743323947</c:v>
                </c:pt>
                <c:pt idx="12">
                  <c:v>162.41423057440824</c:v>
                </c:pt>
                <c:pt idx="13">
                  <c:v>160.51848119366034</c:v>
                </c:pt>
                <c:pt idx="14">
                  <c:v>160.4697115594204</c:v>
                </c:pt>
                <c:pt idx="15">
                  <c:v>159.38574352446591</c:v>
                </c:pt>
                <c:pt idx="16">
                  <c:v>159.95185559673217</c:v>
                </c:pt>
                <c:pt idx="17">
                  <c:v>160.73697764908792</c:v>
                </c:pt>
                <c:pt idx="18">
                  <c:v>161.44299889789914</c:v>
                </c:pt>
                <c:pt idx="19">
                  <c:v>162.90746032867494</c:v>
                </c:pt>
                <c:pt idx="20">
                  <c:v>164.19761173243461</c:v>
                </c:pt>
                <c:pt idx="21">
                  <c:v>165.47448267316994</c:v>
                </c:pt>
                <c:pt idx="22">
                  <c:v>168.31193344742167</c:v>
                </c:pt>
                <c:pt idx="23">
                  <c:v>171.12859043107196</c:v>
                </c:pt>
                <c:pt idx="24">
                  <c:v>171.35469357572686</c:v>
                </c:pt>
                <c:pt idx="25">
                  <c:v>168.19413171082104</c:v>
                </c:pt>
                <c:pt idx="26">
                  <c:v>160.7399248618473</c:v>
                </c:pt>
                <c:pt idx="27">
                  <c:v>148.62297984841106</c:v>
                </c:pt>
                <c:pt idx="28">
                  <c:v>138.31083508700857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2.0837070652432237</c:v>
                </c:pt>
                <c:pt idx="1">
                  <c:v>235.26618194832602</c:v>
                </c:pt>
                <c:pt idx="2">
                  <c:v>223.29224441014895</c:v>
                </c:pt>
                <c:pt idx="3">
                  <c:v>209.7830789002397</c:v>
                </c:pt>
                <c:pt idx="4">
                  <c:v>197.43610181453386</c:v>
                </c:pt>
                <c:pt idx="5">
                  <c:v>188.20861040142208</c:v>
                </c:pt>
                <c:pt idx="6">
                  <c:v>178.54530328969767</c:v>
                </c:pt>
                <c:pt idx="7">
                  <c:v>173.70252286057169</c:v>
                </c:pt>
                <c:pt idx="8">
                  <c:v>168.40820320815021</c:v>
                </c:pt>
                <c:pt idx="9">
                  <c:v>164.10401848344452</c:v>
                </c:pt>
                <c:pt idx="10">
                  <c:v>161.25715067747785</c:v>
                </c:pt>
                <c:pt idx="11">
                  <c:v>159.88865577338507</c:v>
                </c:pt>
                <c:pt idx="12">
                  <c:v>158.546262474147</c:v>
                </c:pt>
                <c:pt idx="13">
                  <c:v>157.54479384109092</c:v>
                </c:pt>
                <c:pt idx="14">
                  <c:v>157.24003048254943</c:v>
                </c:pt>
                <c:pt idx="15">
                  <c:v>156.07553136204083</c:v>
                </c:pt>
                <c:pt idx="16">
                  <c:v>156.40002977811713</c:v>
                </c:pt>
                <c:pt idx="17">
                  <c:v>156.48223622265809</c:v>
                </c:pt>
                <c:pt idx="18">
                  <c:v>157.44286447888695</c:v>
                </c:pt>
                <c:pt idx="19">
                  <c:v>159.43359659215193</c:v>
                </c:pt>
                <c:pt idx="20">
                  <c:v>161.08722083553525</c:v>
                </c:pt>
                <c:pt idx="21">
                  <c:v>163.33704492635388</c:v>
                </c:pt>
                <c:pt idx="22">
                  <c:v>165.41004735572241</c:v>
                </c:pt>
                <c:pt idx="23">
                  <c:v>167.89105129396177</c:v>
                </c:pt>
                <c:pt idx="24">
                  <c:v>168.62128185553908</c:v>
                </c:pt>
                <c:pt idx="25">
                  <c:v>166.87567894958559</c:v>
                </c:pt>
                <c:pt idx="26">
                  <c:v>159.78105057885722</c:v>
                </c:pt>
                <c:pt idx="27">
                  <c:v>147.90043809597293</c:v>
                </c:pt>
                <c:pt idx="28">
                  <c:v>138.16607997039563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1.556671509511723</c:v>
                </c:pt>
                <c:pt idx="1">
                  <c:v>35.93791333204863</c:v>
                </c:pt>
                <c:pt idx="2">
                  <c:v>31.195708253931837</c:v>
                </c:pt>
                <c:pt idx="3">
                  <c:v>26.092851697553222</c:v>
                </c:pt>
                <c:pt idx="4">
                  <c:v>22.116136958127527</c:v>
                </c:pt>
                <c:pt idx="5">
                  <c:v>19.894760041257555</c:v>
                </c:pt>
                <c:pt idx="6">
                  <c:v>17.223774032098493</c:v>
                </c:pt>
                <c:pt idx="7">
                  <c:v>16.196132907093396</c:v>
                </c:pt>
                <c:pt idx="8">
                  <c:v>14.609062972212712</c:v>
                </c:pt>
                <c:pt idx="9">
                  <c:v>13.968960562951755</c:v>
                </c:pt>
                <c:pt idx="10">
                  <c:v>14.054897453072886</c:v>
                </c:pt>
                <c:pt idx="11">
                  <c:v>13.581258739598157</c:v>
                </c:pt>
                <c:pt idx="12">
                  <c:v>13.317757528713408</c:v>
                </c:pt>
                <c:pt idx="13">
                  <c:v>12.517049937530723</c:v>
                </c:pt>
                <c:pt idx="14">
                  <c:v>11.638241790202924</c:v>
                </c:pt>
                <c:pt idx="15">
                  <c:v>13.292196826670096</c:v>
                </c:pt>
                <c:pt idx="16">
                  <c:v>12.996262361454383</c:v>
                </c:pt>
                <c:pt idx="17">
                  <c:v>13.18469920227866</c:v>
                </c:pt>
                <c:pt idx="18">
                  <c:v>13.525429491605783</c:v>
                </c:pt>
                <c:pt idx="19">
                  <c:v>13.549833510457608</c:v>
                </c:pt>
                <c:pt idx="20">
                  <c:v>13.344723110764537</c:v>
                </c:pt>
                <c:pt idx="21">
                  <c:v>15.181950675162751</c:v>
                </c:pt>
                <c:pt idx="22">
                  <c:v>14.916085919177808</c:v>
                </c:pt>
                <c:pt idx="23">
                  <c:v>16.930092457058013</c:v>
                </c:pt>
                <c:pt idx="24">
                  <c:v>16.310011768744644</c:v>
                </c:pt>
                <c:pt idx="25">
                  <c:v>18.192532358576109</c:v>
                </c:pt>
                <c:pt idx="26">
                  <c:v>19.461561887418387</c:v>
                </c:pt>
                <c:pt idx="27">
                  <c:v>20.462849632311059</c:v>
                </c:pt>
                <c:pt idx="28">
                  <c:v>19.363853715996953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1.6089044536507149</c:v>
                </c:pt>
                <c:pt idx="1">
                  <c:v>34.431270605396058</c:v>
                </c:pt>
                <c:pt idx="2">
                  <c:v>30.269120553816173</c:v>
                </c:pt>
                <c:pt idx="3">
                  <c:v>25.859200001081916</c:v>
                </c:pt>
                <c:pt idx="4">
                  <c:v>22.728736082265858</c:v>
                </c:pt>
                <c:pt idx="5">
                  <c:v>20.107042299015013</c:v>
                </c:pt>
                <c:pt idx="6">
                  <c:v>16.957266780963018</c:v>
                </c:pt>
                <c:pt idx="7">
                  <c:v>16.192786495459604</c:v>
                </c:pt>
                <c:pt idx="8">
                  <c:v>15.496633222116115</c:v>
                </c:pt>
                <c:pt idx="9">
                  <c:v>13.272788866358805</c:v>
                </c:pt>
                <c:pt idx="10">
                  <c:v>13.721404770188384</c:v>
                </c:pt>
                <c:pt idx="11">
                  <c:v>12.997648325744331</c:v>
                </c:pt>
                <c:pt idx="12">
                  <c:v>13.043837562647331</c:v>
                </c:pt>
                <c:pt idx="13">
                  <c:v>12.532963165618671</c:v>
                </c:pt>
                <c:pt idx="14">
                  <c:v>12.309102424688836</c:v>
                </c:pt>
                <c:pt idx="15">
                  <c:v>12.963962177942044</c:v>
                </c:pt>
                <c:pt idx="16">
                  <c:v>12.526883766908707</c:v>
                </c:pt>
                <c:pt idx="17">
                  <c:v>12.586753450603162</c:v>
                </c:pt>
                <c:pt idx="18">
                  <c:v>13.026059565724038</c:v>
                </c:pt>
                <c:pt idx="19">
                  <c:v>13.075543881125441</c:v>
                </c:pt>
                <c:pt idx="20">
                  <c:v>13.520236651168215</c:v>
                </c:pt>
                <c:pt idx="21">
                  <c:v>14.66187905205428</c:v>
                </c:pt>
                <c:pt idx="22">
                  <c:v>15.268055718131226</c:v>
                </c:pt>
                <c:pt idx="23">
                  <c:v>16.461171823159738</c:v>
                </c:pt>
                <c:pt idx="24">
                  <c:v>16.622127480817927</c:v>
                </c:pt>
                <c:pt idx="25">
                  <c:v>18.546064521418394</c:v>
                </c:pt>
                <c:pt idx="26">
                  <c:v>19.646878358301596</c:v>
                </c:pt>
                <c:pt idx="27">
                  <c:v>18.86062332013293</c:v>
                </c:pt>
                <c:pt idx="28">
                  <c:v>19.361319313884415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2.6716243966696123E-2"/>
          <c:y val="3.367697230002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0369446134135484E-2"/>
                  <c:y val="-0.56420406805703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0.91995323120100003</c:v>
                </c:pt>
                <c:pt idx="2">
                  <c:v>0.95722103271500003</c:v>
                </c:pt>
                <c:pt idx="3">
                  <c:v>1.0046530127</c:v>
                </c:pt>
                <c:pt idx="4">
                  <c:v>1.0387094290600001</c:v>
                </c:pt>
                <c:pt idx="5">
                  <c:v>1.0764645726099999</c:v>
                </c:pt>
                <c:pt idx="6">
                  <c:v>1.13644169734</c:v>
                </c:pt>
                <c:pt idx="7">
                  <c:v>1.1447894043</c:v>
                </c:pt>
                <c:pt idx="8">
                  <c:v>1.15135078548</c:v>
                </c:pt>
                <c:pt idx="9">
                  <c:v>1.2160785136300001</c:v>
                </c:pt>
                <c:pt idx="10">
                  <c:v>1.19123081299</c:v>
                </c:pt>
                <c:pt idx="11">
                  <c:v>1.2144109708299999</c:v>
                </c:pt>
                <c:pt idx="12">
                  <c:v>1.2079127392600002</c:v>
                </c:pt>
                <c:pt idx="13">
                  <c:v>1.2241868450500002</c:v>
                </c:pt>
                <c:pt idx="14">
                  <c:v>1.2338959726200001</c:v>
                </c:pt>
                <c:pt idx="15">
                  <c:v>1.20246802256</c:v>
                </c:pt>
                <c:pt idx="16">
                  <c:v>1.2210324829100001</c:v>
                </c:pt>
                <c:pt idx="17">
                  <c:v>1.2193018876700001</c:v>
                </c:pt>
                <c:pt idx="18">
                  <c:v>1.20547432063</c:v>
                </c:pt>
                <c:pt idx="19">
                  <c:v>1.2099778793</c:v>
                </c:pt>
                <c:pt idx="20">
                  <c:v>1.1972003759800001</c:v>
                </c:pt>
                <c:pt idx="21">
                  <c:v>1.1637749372200001</c:v>
                </c:pt>
                <c:pt idx="22">
                  <c:v>1.1494911132800001</c:v>
                </c:pt>
                <c:pt idx="23">
                  <c:v>1.1191585718300001</c:v>
                </c:pt>
                <c:pt idx="24">
                  <c:v>1.1172660405100001</c:v>
                </c:pt>
                <c:pt idx="25">
                  <c:v>1.05678563984</c:v>
                </c:pt>
                <c:pt idx="26">
                  <c:v>1.0060505554200001</c:v>
                </c:pt>
                <c:pt idx="27">
                  <c:v>0.9878253396840001</c:v>
                </c:pt>
                <c:pt idx="28">
                  <c:v>0.94077595488900001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ax val="1.3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3.1264554599529157</c:v>
                </c:pt>
                <c:pt idx="1">
                  <c:v>61.279321455368425</c:v>
                </c:pt>
                <c:pt idx="2">
                  <c:v>44.35933365425759</c:v>
                </c:pt>
                <c:pt idx="3">
                  <c:v>52.459725740835395</c:v>
                </c:pt>
                <c:pt idx="4">
                  <c:v>63.562074075102061</c:v>
                </c:pt>
                <c:pt idx="5">
                  <c:v>84.538111268050869</c:v>
                </c:pt>
                <c:pt idx="6">
                  <c:v>33.337966680740131</c:v>
                </c:pt>
                <c:pt idx="7">
                  <c:v>94.084337929715758</c:v>
                </c:pt>
                <c:pt idx="8">
                  <c:v>75.10866356733716</c:v>
                </c:pt>
                <c:pt idx="9">
                  <c:v>66.964936999593675</c:v>
                </c:pt>
                <c:pt idx="10">
                  <c:v>45.630764182530918</c:v>
                </c:pt>
                <c:pt idx="11">
                  <c:v>69.716029679044922</c:v>
                </c:pt>
                <c:pt idx="12">
                  <c:v>111.88430952972661</c:v>
                </c:pt>
                <c:pt idx="13">
                  <c:v>34.817011199019994</c:v>
                </c:pt>
                <c:pt idx="14">
                  <c:v>53.154639593875018</c:v>
                </c:pt>
                <c:pt idx="15">
                  <c:v>69.883893915311901</c:v>
                </c:pt>
                <c:pt idx="16">
                  <c:v>59.886215048154291</c:v>
                </c:pt>
                <c:pt idx="17">
                  <c:v>42.599928727997124</c:v>
                </c:pt>
                <c:pt idx="18">
                  <c:v>62.42923422051237</c:v>
                </c:pt>
                <c:pt idx="19">
                  <c:v>64.279172172074865</c:v>
                </c:pt>
                <c:pt idx="20">
                  <c:v>50.557749808183971</c:v>
                </c:pt>
                <c:pt idx="21">
                  <c:v>72.562912621478233</c:v>
                </c:pt>
                <c:pt idx="22">
                  <c:v>88.862805810866888</c:v>
                </c:pt>
                <c:pt idx="23">
                  <c:v>116.99713581094242</c:v>
                </c:pt>
                <c:pt idx="24">
                  <c:v>94.90120667767809</c:v>
                </c:pt>
                <c:pt idx="25">
                  <c:v>51.090068558442191</c:v>
                </c:pt>
                <c:pt idx="26">
                  <c:v>54.73178955242728</c:v>
                </c:pt>
                <c:pt idx="27">
                  <c:v>41.967618737249218</c:v>
                </c:pt>
                <c:pt idx="28">
                  <c:v>35.699484444490622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3.3364574089641934</c:v>
                </c:pt>
                <c:pt idx="1">
                  <c:v>51.779544137346839</c:v>
                </c:pt>
                <c:pt idx="2">
                  <c:v>92.053978555245536</c:v>
                </c:pt>
                <c:pt idx="3">
                  <c:v>44.660556618124183</c:v>
                </c:pt>
                <c:pt idx="4">
                  <c:v>54.140748170360055</c:v>
                </c:pt>
                <c:pt idx="5">
                  <c:v>47.883735152536673</c:v>
                </c:pt>
                <c:pt idx="6">
                  <c:v>33.274297066926216</c:v>
                </c:pt>
                <c:pt idx="7">
                  <c:v>43.855558992683626</c:v>
                </c:pt>
                <c:pt idx="8">
                  <c:v>55.493217824733513</c:v>
                </c:pt>
                <c:pt idx="9">
                  <c:v>54.024184026559688</c:v>
                </c:pt>
                <c:pt idx="10">
                  <c:v>80.332867332965535</c:v>
                </c:pt>
                <c:pt idx="11">
                  <c:v>36.574507653307208</c:v>
                </c:pt>
                <c:pt idx="12">
                  <c:v>44.321269588745267</c:v>
                </c:pt>
                <c:pt idx="13">
                  <c:v>23.218262940762415</c:v>
                </c:pt>
                <c:pt idx="14">
                  <c:v>29.236056806820102</c:v>
                </c:pt>
                <c:pt idx="15">
                  <c:v>33.065603983227938</c:v>
                </c:pt>
                <c:pt idx="16">
                  <c:v>47.605353295938336</c:v>
                </c:pt>
                <c:pt idx="17">
                  <c:v>55.874896888508523</c:v>
                </c:pt>
                <c:pt idx="18">
                  <c:v>70.117574219974571</c:v>
                </c:pt>
                <c:pt idx="19">
                  <c:v>59.795606396548557</c:v>
                </c:pt>
                <c:pt idx="20">
                  <c:v>44.701743398809633</c:v>
                </c:pt>
                <c:pt idx="21">
                  <c:v>51.779358410553634</c:v>
                </c:pt>
                <c:pt idx="22">
                  <c:v>70.96488125581466</c:v>
                </c:pt>
                <c:pt idx="23">
                  <c:v>82.867551390219106</c:v>
                </c:pt>
                <c:pt idx="24">
                  <c:v>46.87951274661043</c:v>
                </c:pt>
                <c:pt idx="25">
                  <c:v>76.112601832901802</c:v>
                </c:pt>
                <c:pt idx="26">
                  <c:v>61.963568392315423</c:v>
                </c:pt>
                <c:pt idx="27">
                  <c:v>49.088524515891159</c:v>
                </c:pt>
                <c:pt idx="28">
                  <c:v>64.558960564018946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0.00E+00</c:formatCode>
                <c:ptCount val="29"/>
                <c:pt idx="0" formatCode="General">
                  <c:v>0.19185932861900001</c:v>
                </c:pt>
                <c:pt idx="1">
                  <c:v>1.93564711984E+17</c:v>
                </c:pt>
                <c:pt idx="2" formatCode="General">
                  <c:v>120.353246536</c:v>
                </c:pt>
                <c:pt idx="3" formatCode="General">
                  <c:v>241.77440532700001</c:v>
                </c:pt>
                <c:pt idx="4">
                  <c:v>1.48021371426E+17</c:v>
                </c:pt>
                <c:pt idx="5" formatCode="General">
                  <c:v>197.735385748</c:v>
                </c:pt>
                <c:pt idx="6" formatCode="General">
                  <c:v>165.69773710699999</c:v>
                </c:pt>
                <c:pt idx="7" formatCode="General">
                  <c:v>357.19074371300002</c:v>
                </c:pt>
                <c:pt idx="8">
                  <c:v>1.16530640358E+17</c:v>
                </c:pt>
                <c:pt idx="9" formatCode="General">
                  <c:v>240.944090123</c:v>
                </c:pt>
                <c:pt idx="10" formatCode="General">
                  <c:v>175.44270801499999</c:v>
                </c:pt>
                <c:pt idx="11" formatCode="General">
                  <c:v>188.33405927499999</c:v>
                </c:pt>
                <c:pt idx="12">
                  <c:v>1.21552153943E+17</c:v>
                </c:pt>
                <c:pt idx="13">
                  <c:v>1.13239548323E+17</c:v>
                </c:pt>
                <c:pt idx="14" formatCode="General">
                  <c:v>187.00167083700001</c:v>
                </c:pt>
                <c:pt idx="15" formatCode="General">
                  <c:v>250.93411103099999</c:v>
                </c:pt>
                <c:pt idx="16" formatCode="General">
                  <c:v>237.66947837800001</c:v>
                </c:pt>
                <c:pt idx="17" formatCode="General">
                  <c:v>210.96042588399999</c:v>
                </c:pt>
                <c:pt idx="18" formatCode="General">
                  <c:v>197.62700014800001</c:v>
                </c:pt>
                <c:pt idx="19" formatCode="General">
                  <c:v>149.68745917499999</c:v>
                </c:pt>
                <c:pt idx="20" formatCode="General">
                  <c:v>130.40442321800001</c:v>
                </c:pt>
                <c:pt idx="21">
                  <c:v>1.23159663279E+17</c:v>
                </c:pt>
                <c:pt idx="22" formatCode="General">
                  <c:v>325.212851677</c:v>
                </c:pt>
                <c:pt idx="23" formatCode="General">
                  <c:v>228.07704489599999</c:v>
                </c:pt>
                <c:pt idx="24" formatCode="General">
                  <c:v>170.753373256</c:v>
                </c:pt>
                <c:pt idx="25" formatCode="General">
                  <c:v>139.24942167</c:v>
                </c:pt>
                <c:pt idx="26" formatCode="General">
                  <c:v>194.35491470299999</c:v>
                </c:pt>
                <c:pt idx="27" formatCode="General">
                  <c:v>108.27993723100001</c:v>
                </c:pt>
                <c:pt idx="28" formatCode="General">
                  <c:v>154.547229397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0.50792091828499997</c:v>
                </c:pt>
                <c:pt idx="1">
                  <c:v>87.011249733</c:v>
                </c:pt>
                <c:pt idx="2">
                  <c:v>246.02100624100001</c:v>
                </c:pt>
                <c:pt idx="3">
                  <c:v>86.964404754599997</c:v>
                </c:pt>
                <c:pt idx="4">
                  <c:v>124.080498793</c:v>
                </c:pt>
                <c:pt idx="5">
                  <c:v>82.845310944800005</c:v>
                </c:pt>
                <c:pt idx="6">
                  <c:v>73.136947558499998</c:v>
                </c:pt>
                <c:pt idx="7">
                  <c:v>88.233791675600003</c:v>
                </c:pt>
                <c:pt idx="8">
                  <c:v>180.845958306</c:v>
                </c:pt>
                <c:pt idx="9">
                  <c:v>125.694174319</c:v>
                </c:pt>
                <c:pt idx="10">
                  <c:v>458.80107171999998</c:v>
                </c:pt>
                <c:pt idx="11">
                  <c:v>233.7690139</c:v>
                </c:pt>
                <c:pt idx="12">
                  <c:v>795.29766923900002</c:v>
                </c:pt>
                <c:pt idx="13">
                  <c:v>107.69602245599999</c:v>
                </c:pt>
                <c:pt idx="14">
                  <c:v>133.0030725</c:v>
                </c:pt>
                <c:pt idx="15">
                  <c:v>152.197559396</c:v>
                </c:pt>
                <c:pt idx="16">
                  <c:v>99.233248996699999</c:v>
                </c:pt>
                <c:pt idx="17">
                  <c:v>197.418699995</c:v>
                </c:pt>
                <c:pt idx="18">
                  <c:v>161.398277686</c:v>
                </c:pt>
                <c:pt idx="19">
                  <c:v>176.18326840500001</c:v>
                </c:pt>
                <c:pt idx="20">
                  <c:v>226.232760353</c:v>
                </c:pt>
                <c:pt idx="21">
                  <c:v>436.21046815599999</c:v>
                </c:pt>
                <c:pt idx="22">
                  <c:v>343.81532306700001</c:v>
                </c:pt>
                <c:pt idx="23">
                  <c:v>515.97210047199997</c:v>
                </c:pt>
                <c:pt idx="24">
                  <c:v>279.45224208100001</c:v>
                </c:pt>
                <c:pt idx="25">
                  <c:v>295.43164744699999</c:v>
                </c:pt>
                <c:pt idx="26">
                  <c:v>188.43199253099999</c:v>
                </c:pt>
                <c:pt idx="27">
                  <c:v>157.20991631699999</c:v>
                </c:pt>
                <c:pt idx="28">
                  <c:v>193.17055947399999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M130" zoomScale="70" zoomScaleNormal="70" workbookViewId="0">
      <selection activeCell="AV130" sqref="AV130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9.5904680407381875</v>
      </c>
      <c r="P8" s="23">
        <f>MAX(P11:P39) - MIN(P11:P39)</f>
        <v>54</v>
      </c>
      <c r="Q8" s="24"/>
      <c r="AE8" s="22"/>
      <c r="AF8" s="23">
        <f>100*SQRT(AVERAGE(AF11:AF39))/$AJ$8</f>
        <v>9.0895870048702498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744</v>
      </c>
      <c r="F11" s="11">
        <v>372</v>
      </c>
      <c r="G11" s="11">
        <v>0.372</v>
      </c>
      <c r="H11" s="11">
        <v>0</v>
      </c>
      <c r="I11" s="11">
        <v>427.52728271500001</v>
      </c>
      <c r="J11" s="11">
        <v>43.947648756100001</v>
      </c>
      <c r="K11" s="11">
        <v>90.814188361999996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744</v>
      </c>
      <c r="W11" s="11">
        <v>372</v>
      </c>
      <c r="X11" s="11">
        <v>0.372</v>
      </c>
      <c r="Y11" s="11">
        <v>0</v>
      </c>
      <c r="Z11" s="11">
        <v>579.65686035199997</v>
      </c>
      <c r="AA11" s="11">
        <v>68.545338152900001</v>
      </c>
      <c r="AB11" s="11">
        <v>116.92850013100001</v>
      </c>
      <c r="AC11" s="12" t="s">
        <v>62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825.56188964800003</v>
      </c>
      <c r="I12" s="11">
        <v>986.60809326200001</v>
      </c>
      <c r="J12" s="11">
        <v>905.33734863300003</v>
      </c>
      <c r="K12" s="11">
        <v>36.611698301300002</v>
      </c>
      <c r="L12" s="12" t="s">
        <v>36</v>
      </c>
      <c r="M12">
        <f t="shared" si="1"/>
        <v>0.90533734863300008</v>
      </c>
      <c r="N12">
        <f t="shared" ref="N12:N39" si="5">IF(L12="Y",K12*$J$8,#N/A)</f>
        <v>3.6611698301300004E-2</v>
      </c>
      <c r="O12">
        <f t="shared" ref="O12:O39" si="6">IF(L12="Y",(M12-$AJ12)^2,"")</f>
        <v>3.7893547837230188E-2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834.18646240199996</v>
      </c>
      <c r="Z12" s="11">
        <v>988.13531494100005</v>
      </c>
      <c r="AA12" s="11">
        <v>919.95323120099999</v>
      </c>
      <c r="AB12" s="11">
        <v>36.358704367800001</v>
      </c>
      <c r="AC12" s="12" t="s">
        <v>36</v>
      </c>
      <c r="AD12">
        <f t="shared" ref="AD12:AD39" si="8">IF(AC12="Y",AA12*$J$8,#N/A)</f>
        <v>0.91995323120100003</v>
      </c>
      <c r="AE12">
        <f t="shared" ref="AE12:AE39" si="9">IF(AC12="Y",AB12*$J$8,#N/A)</f>
        <v>3.6358704367800004E-2</v>
      </c>
      <c r="AF12">
        <f t="shared" ref="AF12:AF39" si="10">IF(AC12="Y",(AD12-$AJ12)^2,"")</f>
        <v>3.2416838954960579E-2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918.54669189499998</v>
      </c>
      <c r="I13" s="11">
        <v>990.77551269499997</v>
      </c>
      <c r="J13" s="11">
        <v>950.93735839800001</v>
      </c>
      <c r="K13" s="11">
        <v>17.088981282900001</v>
      </c>
      <c r="L13" s="12" t="s">
        <v>36</v>
      </c>
      <c r="M13">
        <f t="shared" si="1"/>
        <v>0.95093735839800009</v>
      </c>
      <c r="N13">
        <f t="shared" si="5"/>
        <v>1.7088981282900002E-2</v>
      </c>
      <c r="O13">
        <f t="shared" si="6"/>
        <v>2.2219671121366302E-2</v>
      </c>
      <c r="P13">
        <f t="shared" si="7"/>
        <v>-24</v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912.98767089800003</v>
      </c>
      <c r="Z13" s="11">
        <v>992.74890136700003</v>
      </c>
      <c r="AA13" s="11">
        <v>957.22103271499998</v>
      </c>
      <c r="AB13" s="11">
        <v>20.702781485900001</v>
      </c>
      <c r="AC13" s="12" t="s">
        <v>36</v>
      </c>
      <c r="AD13">
        <f t="shared" si="8"/>
        <v>0.95722103271500003</v>
      </c>
      <c r="AE13">
        <f t="shared" si="9"/>
        <v>2.0702781485900001E-2</v>
      </c>
      <c r="AF13">
        <f t="shared" si="10"/>
        <v>2.0385833498971117E-2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965.43743896499996</v>
      </c>
      <c r="I14" s="11">
        <v>1051.5942382799999</v>
      </c>
      <c r="J14" s="11">
        <v>1006.45741211</v>
      </c>
      <c r="K14" s="11">
        <v>19.611378329299999</v>
      </c>
      <c r="L14" s="12" t="s">
        <v>36</v>
      </c>
      <c r="M14">
        <f t="shared" si="1"/>
        <v>1.0064574121100001</v>
      </c>
      <c r="N14">
        <f t="shared" si="5"/>
        <v>1.9611378329299999E-2</v>
      </c>
      <c r="O14">
        <f t="shared" si="6"/>
        <v>8.7502157491583799E-3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965.34832763700001</v>
      </c>
      <c r="Z14" s="11">
        <v>1047.8137207</v>
      </c>
      <c r="AA14" s="11">
        <v>1004.6530127</v>
      </c>
      <c r="AB14" s="11">
        <v>18.929843101100001</v>
      </c>
      <c r="AC14" s="12" t="s">
        <v>36</v>
      </c>
      <c r="AD14">
        <f t="shared" si="8"/>
        <v>1.0046530127</v>
      </c>
      <c r="AE14">
        <f t="shared" si="9"/>
        <v>1.8929843101100002E-2</v>
      </c>
      <c r="AF14">
        <f t="shared" si="10"/>
        <v>9.0910479871863861E-3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1005.31072998</v>
      </c>
      <c r="I15" s="11">
        <v>1138.8177490200001</v>
      </c>
      <c r="J15" s="11">
        <v>1064.4493570100001</v>
      </c>
      <c r="K15" s="11">
        <v>34.141081328600002</v>
      </c>
      <c r="L15" s="12" t="s">
        <v>36</v>
      </c>
      <c r="M15">
        <f t="shared" si="1"/>
        <v>1.0644493570100002</v>
      </c>
      <c r="N15">
        <f t="shared" si="5"/>
        <v>3.4141081328600005E-2</v>
      </c>
      <c r="O15">
        <f t="shared" si="6"/>
        <v>1.2638482170024277E-3</v>
      </c>
      <c r="P15">
        <f t="shared" si="7"/>
        <v>-20</v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988.77508544900002</v>
      </c>
      <c r="Z15" s="11">
        <v>1091.5467529299999</v>
      </c>
      <c r="AA15" s="11">
        <v>1038.70942906</v>
      </c>
      <c r="AB15" s="11">
        <v>23.3635624118</v>
      </c>
      <c r="AC15" s="12" t="s">
        <v>36</v>
      </c>
      <c r="AD15">
        <f t="shared" si="8"/>
        <v>1.0387094290600001</v>
      </c>
      <c r="AE15">
        <f t="shared" si="9"/>
        <v>2.3363562411800001E-2</v>
      </c>
      <c r="AF15">
        <f t="shared" si="10"/>
        <v>3.7565340861511736E-3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1001.09197998</v>
      </c>
      <c r="I16" s="11">
        <v>1181.7663574200001</v>
      </c>
      <c r="J16" s="11">
        <v>1093.1138023999999</v>
      </c>
      <c r="K16" s="11">
        <v>45.306547324900002</v>
      </c>
      <c r="L16" s="12" t="s">
        <v>36</v>
      </c>
      <c r="M16">
        <f t="shared" si="1"/>
        <v>1.0931138024</v>
      </c>
      <c r="N16">
        <f t="shared" si="5"/>
        <v>4.5306547324900005E-2</v>
      </c>
      <c r="O16">
        <f t="shared" si="6"/>
        <v>4.7419717386246972E-5</v>
      </c>
      <c r="P16">
        <f t="shared" si="7"/>
        <v>-18</v>
      </c>
      <c r="Q16" s="7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1021.3245239300001</v>
      </c>
      <c r="Z16" s="11">
        <v>1136.0056152300001</v>
      </c>
      <c r="AA16" s="11">
        <v>1076.46457261</v>
      </c>
      <c r="AB16" s="11">
        <v>24.878544805000001</v>
      </c>
      <c r="AC16" s="12" t="s">
        <v>36</v>
      </c>
      <c r="AD16">
        <f t="shared" si="8"/>
        <v>1.0764645726099999</v>
      </c>
      <c r="AE16">
        <f t="shared" si="9"/>
        <v>2.4878544805E-2</v>
      </c>
      <c r="AF16">
        <f t="shared" si="10"/>
        <v>5.5391634242996882E-4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1033.46875</v>
      </c>
      <c r="I17" s="11">
        <v>1234.0310058600001</v>
      </c>
      <c r="J17" s="11">
        <v>1143.9100083599999</v>
      </c>
      <c r="K17" s="11">
        <v>40.518248616500003</v>
      </c>
      <c r="L17" s="12" t="s">
        <v>36</v>
      </c>
      <c r="M17">
        <f t="shared" si="1"/>
        <v>1.14391000836</v>
      </c>
      <c r="N17">
        <f t="shared" si="5"/>
        <v>4.0518248616500004E-2</v>
      </c>
      <c r="O17">
        <f t="shared" si="6"/>
        <v>1.9280888341752628E-3</v>
      </c>
      <c r="P17">
        <f t="shared" si="7"/>
        <v>-16</v>
      </c>
      <c r="Q17" s="7" t="s">
        <v>36</v>
      </c>
      <c r="T17" s="1"/>
      <c r="U17" s="11">
        <v>7</v>
      </c>
      <c r="V17" s="11">
        <v>52</v>
      </c>
      <c r="W17" s="11">
        <v>26</v>
      </c>
      <c r="X17" s="11">
        <v>2.5999999999999999E-2</v>
      </c>
      <c r="Y17" s="11">
        <v>1037.0534668</v>
      </c>
      <c r="Z17" s="11">
        <v>1231.6738281200001</v>
      </c>
      <c r="AA17" s="11">
        <v>1136.44169734</v>
      </c>
      <c r="AB17" s="11">
        <v>45.455499677500001</v>
      </c>
      <c r="AC17" s="12" t="s">
        <v>36</v>
      </c>
      <c r="AD17">
        <f t="shared" si="8"/>
        <v>1.13644169734</v>
      </c>
      <c r="AE17">
        <f t="shared" si="9"/>
        <v>4.5455499677500004E-2</v>
      </c>
      <c r="AF17">
        <f t="shared" si="10"/>
        <v>1.3279973050201567E-3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1085.62316895</v>
      </c>
      <c r="I18" s="11">
        <v>1225.8641357399999</v>
      </c>
      <c r="J18" s="11">
        <v>1155.54432617</v>
      </c>
      <c r="K18" s="11">
        <v>34.0958509608</v>
      </c>
      <c r="L18" s="12" t="s">
        <v>36</v>
      </c>
      <c r="M18">
        <f t="shared" si="1"/>
        <v>1.15554432617</v>
      </c>
      <c r="N18">
        <f t="shared" si="5"/>
        <v>3.4095850960799999E-2</v>
      </c>
      <c r="O18">
        <f t="shared" si="6"/>
        <v>3.0851721696793398E-3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25</v>
      </c>
      <c r="X18" s="11">
        <v>2.5000000000000001E-2</v>
      </c>
      <c r="Y18" s="11">
        <v>1077.6213378899999</v>
      </c>
      <c r="Z18" s="11">
        <v>1217.19714355</v>
      </c>
      <c r="AA18" s="11">
        <v>1144.7894042999999</v>
      </c>
      <c r="AB18" s="11">
        <v>27.997201840700001</v>
      </c>
      <c r="AC18" s="12" t="s">
        <v>36</v>
      </c>
      <c r="AD18">
        <f t="shared" si="8"/>
        <v>1.1447894043</v>
      </c>
      <c r="AE18">
        <f t="shared" si="9"/>
        <v>2.7997201840700002E-2</v>
      </c>
      <c r="AF18">
        <f t="shared" si="10"/>
        <v>2.0060907375488487E-3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1117.1998291</v>
      </c>
      <c r="I19" s="11">
        <v>1301.9785156200001</v>
      </c>
      <c r="J19" s="11">
        <v>1193.3896672200001</v>
      </c>
      <c r="K19" s="11">
        <v>40.319794166500003</v>
      </c>
      <c r="L19" s="12" t="s">
        <v>36</v>
      </c>
      <c r="M19">
        <f t="shared" si="1"/>
        <v>1.1933896672200002</v>
      </c>
      <c r="N19">
        <f t="shared" si="5"/>
        <v>4.0319794166500007E-2</v>
      </c>
      <c r="O19">
        <f t="shared" si="6"/>
        <v>8.7216299434623584E-3</v>
      </c>
      <c r="P19">
        <f t="shared" si="7"/>
        <v>-12</v>
      </c>
      <c r="Q19" s="7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1080.61901855</v>
      </c>
      <c r="Z19" s="11">
        <v>1243.71606445</v>
      </c>
      <c r="AA19" s="11">
        <v>1151.35078548</v>
      </c>
      <c r="AB19" s="11">
        <v>31.809791097000002</v>
      </c>
      <c r="AC19" s="12" t="s">
        <v>36</v>
      </c>
      <c r="AD19">
        <f t="shared" si="8"/>
        <v>1.15135078548</v>
      </c>
      <c r="AE19">
        <f t="shared" si="9"/>
        <v>3.1809791097000002E-2</v>
      </c>
      <c r="AF19">
        <f t="shared" si="10"/>
        <v>2.6369031694129727E-3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1127.95666504</v>
      </c>
      <c r="I20" s="11">
        <v>1297.65356445</v>
      </c>
      <c r="J20" s="11">
        <v>1205.73487075</v>
      </c>
      <c r="K20" s="11">
        <v>43.883605264400003</v>
      </c>
      <c r="L20" s="12" t="s">
        <v>36</v>
      </c>
      <c r="M20">
        <f t="shared" si="1"/>
        <v>1.20573487075</v>
      </c>
      <c r="N20">
        <f t="shared" si="5"/>
        <v>4.3883605264400001E-2</v>
      </c>
      <c r="O20">
        <f t="shared" si="6"/>
        <v>1.1179862892519179E-2</v>
      </c>
      <c r="P20">
        <f t="shared" si="7"/>
        <v>-10</v>
      </c>
      <c r="Q20" s="7" t="s">
        <v>36</v>
      </c>
      <c r="T20" s="1"/>
      <c r="U20" s="11">
        <v>10</v>
      </c>
      <c r="V20" s="11">
        <v>49</v>
      </c>
      <c r="W20" s="11">
        <v>24.5</v>
      </c>
      <c r="X20" s="11">
        <v>2.4500000000000001E-2</v>
      </c>
      <c r="Y20" s="11">
        <v>1155.5451660199999</v>
      </c>
      <c r="Z20" s="11">
        <v>1295.4715576200001</v>
      </c>
      <c r="AA20" s="11">
        <v>1216.0785136300001</v>
      </c>
      <c r="AB20" s="11">
        <v>32.521758346600002</v>
      </c>
      <c r="AC20" s="12" t="s">
        <v>36</v>
      </c>
      <c r="AD20">
        <f t="shared" si="8"/>
        <v>1.2160785136300001</v>
      </c>
      <c r="AE20">
        <f t="shared" si="9"/>
        <v>3.2521758346600003E-2</v>
      </c>
      <c r="AF20">
        <f t="shared" si="10"/>
        <v>1.3474221326550094E-2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1109.2513427700001</v>
      </c>
      <c r="I21" s="11">
        <v>1260.0833740200001</v>
      </c>
      <c r="J21" s="11">
        <v>1192.1690795899999</v>
      </c>
      <c r="K21" s="11">
        <v>32.948789398599999</v>
      </c>
      <c r="L21" s="12" t="s">
        <v>36</v>
      </c>
      <c r="M21">
        <f t="shared" si="1"/>
        <v>1.19216907959</v>
      </c>
      <c r="N21">
        <f t="shared" si="5"/>
        <v>3.2948789398599999E-2</v>
      </c>
      <c r="O21">
        <f t="shared" si="6"/>
        <v>8.4951392324677313E-3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1111.4885253899999</v>
      </c>
      <c r="Z21" s="11">
        <v>1275.6524658200001</v>
      </c>
      <c r="AA21" s="11">
        <v>1191.23081299</v>
      </c>
      <c r="AB21" s="11">
        <v>39.218091355399999</v>
      </c>
      <c r="AC21" s="12" t="s">
        <v>36</v>
      </c>
      <c r="AD21">
        <f t="shared" si="8"/>
        <v>1.19123081299</v>
      </c>
      <c r="AE21">
        <f t="shared" si="9"/>
        <v>3.9218091355399998E-2</v>
      </c>
      <c r="AF21">
        <f t="shared" si="10"/>
        <v>8.3230612388163362E-3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1097.8991699200001</v>
      </c>
      <c r="I22" s="11">
        <v>1303.26501465</v>
      </c>
      <c r="J22" s="11">
        <v>1206.9762315</v>
      </c>
      <c r="K22" s="11">
        <v>49.195185169299997</v>
      </c>
      <c r="L22" s="12" t="s">
        <v>36</v>
      </c>
      <c r="M22">
        <f t="shared" si="1"/>
        <v>1.2069762315000001</v>
      </c>
      <c r="N22">
        <f t="shared" si="5"/>
        <v>4.91951851693E-2</v>
      </c>
      <c r="O22">
        <f t="shared" si="6"/>
        <v>1.1443914105941597E-2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1113.4271240200001</v>
      </c>
      <c r="Z22" s="11">
        <v>1305.71838379</v>
      </c>
      <c r="AA22" s="11">
        <v>1214.41097083</v>
      </c>
      <c r="AB22" s="11">
        <v>44.724502893599997</v>
      </c>
      <c r="AC22" s="12" t="s">
        <v>36</v>
      </c>
      <c r="AD22">
        <f t="shared" si="8"/>
        <v>1.2144109708299999</v>
      </c>
      <c r="AE22">
        <f t="shared" si="9"/>
        <v>4.4724502893599999E-2</v>
      </c>
      <c r="AF22">
        <f t="shared" si="10"/>
        <v>1.3089870246263076E-2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1155.88635254</v>
      </c>
      <c r="I23" s="11">
        <v>1296.4259033200001</v>
      </c>
      <c r="J23" s="11">
        <v>1210.74300537</v>
      </c>
      <c r="K23" s="11">
        <v>33.087996660800002</v>
      </c>
      <c r="L23" s="12" t="s">
        <v>36</v>
      </c>
      <c r="M23">
        <f t="shared" si="1"/>
        <v>1.2107430053700001</v>
      </c>
      <c r="N23">
        <f t="shared" si="5"/>
        <v>3.30879966608E-2</v>
      </c>
      <c r="O23">
        <f t="shared" si="6"/>
        <v>1.2264013238379856E-2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1146.91442871</v>
      </c>
      <c r="Z23" s="11">
        <v>1306.1325683600001</v>
      </c>
      <c r="AA23" s="11">
        <v>1207.9127392600001</v>
      </c>
      <c r="AB23" s="11">
        <v>38.424155030500003</v>
      </c>
      <c r="AC23" s="12" t="s">
        <v>36</v>
      </c>
      <c r="AD23">
        <f t="shared" si="8"/>
        <v>1.2079127392600002</v>
      </c>
      <c r="AE23">
        <f t="shared" si="9"/>
        <v>3.8424155030500007E-2</v>
      </c>
      <c r="AF23">
        <f t="shared" si="10"/>
        <v>1.1645159294596769E-2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1145.5672607399999</v>
      </c>
      <c r="I24" s="11">
        <v>1402.49121094</v>
      </c>
      <c r="J24" s="11">
        <v>1237.57235014</v>
      </c>
      <c r="K24" s="11">
        <v>55.596157751900002</v>
      </c>
      <c r="L24" s="12" t="s">
        <v>36</v>
      </c>
      <c r="M24">
        <f t="shared" si="1"/>
        <v>1.23757235014</v>
      </c>
      <c r="N24">
        <f t="shared" si="5"/>
        <v>5.5596157751900001E-2</v>
      </c>
      <c r="O24">
        <f t="shared" si="6"/>
        <v>1.8926151523042733E-2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1148.24963379</v>
      </c>
      <c r="Z24" s="11">
        <v>1289.6785888700001</v>
      </c>
      <c r="AA24" s="11">
        <v>1224.1868450500001</v>
      </c>
      <c r="AB24" s="11">
        <v>33.601606278200002</v>
      </c>
      <c r="AC24" s="12" t="s">
        <v>36</v>
      </c>
      <c r="AD24">
        <f t="shared" si="8"/>
        <v>1.2241868450500002</v>
      </c>
      <c r="AE24">
        <f t="shared" si="9"/>
        <v>3.3601606278200004E-2</v>
      </c>
      <c r="AF24">
        <f t="shared" si="10"/>
        <v>1.5422372483472736E-2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1113.4890136700001</v>
      </c>
      <c r="I25" s="11">
        <v>1359.8442382799999</v>
      </c>
      <c r="J25" s="11">
        <v>1274.26311317</v>
      </c>
      <c r="K25" s="11">
        <v>55.292268578399998</v>
      </c>
      <c r="L25" s="12" t="s">
        <v>36</v>
      </c>
      <c r="M25">
        <f t="shared" si="1"/>
        <v>1.27426311317</v>
      </c>
      <c r="N25">
        <f t="shared" si="5"/>
        <v>5.52922685784E-2</v>
      </c>
      <c r="O25">
        <f t="shared" si="6"/>
        <v>3.0367632611700182E-2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1148.6062011700001</v>
      </c>
      <c r="Z25" s="11">
        <v>1346.90686035</v>
      </c>
      <c r="AA25" s="11">
        <v>1233.8959726200001</v>
      </c>
      <c r="AB25" s="11">
        <v>49.441920265</v>
      </c>
      <c r="AC25" s="12" t="s">
        <v>36</v>
      </c>
      <c r="AD25">
        <f t="shared" si="8"/>
        <v>1.2338959726200001</v>
      </c>
      <c r="AE25">
        <f t="shared" si="9"/>
        <v>4.9441920265000001E-2</v>
      </c>
      <c r="AF25">
        <f t="shared" si="10"/>
        <v>1.7928131483855782E-2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24.5</v>
      </c>
      <c r="G26" s="11">
        <v>2.4500000000000001E-2</v>
      </c>
      <c r="H26" s="11">
        <v>1127.7767334</v>
      </c>
      <c r="I26" s="11">
        <v>1354.4576416</v>
      </c>
      <c r="J26" s="11">
        <v>1202.77772491</v>
      </c>
      <c r="K26" s="11">
        <v>41.322226831599998</v>
      </c>
      <c r="L26" s="12" t="s">
        <v>36</v>
      </c>
      <c r="M26">
        <f t="shared" si="1"/>
        <v>1.20277772491</v>
      </c>
      <c r="N26">
        <f t="shared" si="5"/>
        <v>4.1322226831600001E-2</v>
      </c>
      <c r="O26">
        <f t="shared" si="6"/>
        <v>1.0563260737675618E-2</v>
      </c>
      <c r="P26">
        <f t="shared" si="7"/>
        <v>2</v>
      </c>
      <c r="Q26" s="7" t="s">
        <v>36</v>
      </c>
      <c r="T26" s="1"/>
      <c r="U26" s="11">
        <v>16</v>
      </c>
      <c r="V26" s="11">
        <v>49</v>
      </c>
      <c r="W26" s="11">
        <v>24.5</v>
      </c>
      <c r="X26" s="11">
        <v>2.4500000000000001E-2</v>
      </c>
      <c r="Y26" s="11">
        <v>1140.06018066</v>
      </c>
      <c r="Z26" s="11">
        <v>1279.0064697299999</v>
      </c>
      <c r="AA26" s="11">
        <v>1202.46802256</v>
      </c>
      <c r="AB26" s="11">
        <v>29.842323445600002</v>
      </c>
      <c r="AC26" s="12" t="s">
        <v>36</v>
      </c>
      <c r="AD26">
        <f t="shared" si="8"/>
        <v>1.20246802256</v>
      </c>
      <c r="AE26">
        <f t="shared" si="9"/>
        <v>2.9842323445600002E-2</v>
      </c>
      <c r="AF26">
        <f t="shared" si="10"/>
        <v>1.0499695647356642E-2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1142.4810791</v>
      </c>
      <c r="I27" s="11">
        <v>1302.82458496</v>
      </c>
      <c r="J27" s="11">
        <v>1215.4604492200001</v>
      </c>
      <c r="K27" s="11">
        <v>37.243644129800003</v>
      </c>
      <c r="L27" s="12" t="s">
        <v>36</v>
      </c>
      <c r="M27">
        <f t="shared" si="1"/>
        <v>1.2154604492200001</v>
      </c>
      <c r="N27">
        <f t="shared" si="5"/>
        <v>3.7243644129800003E-2</v>
      </c>
      <c r="O27">
        <f t="shared" si="6"/>
        <v>1.3331115334084195E-2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1132.3875732399999</v>
      </c>
      <c r="Z27" s="11">
        <v>1294.25720215</v>
      </c>
      <c r="AA27" s="11">
        <v>1221.03248291</v>
      </c>
      <c r="AB27" s="11">
        <v>33.692891045099998</v>
      </c>
      <c r="AC27" s="12" t="s">
        <v>36</v>
      </c>
      <c r="AD27">
        <f t="shared" si="8"/>
        <v>1.2210324829100001</v>
      </c>
      <c r="AE27">
        <f t="shared" si="9"/>
        <v>3.3692891045099996E-2</v>
      </c>
      <c r="AF27">
        <f t="shared" si="10"/>
        <v>1.4648861919359445E-2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47</v>
      </c>
      <c r="F28" s="11">
        <v>23.5</v>
      </c>
      <c r="G28" s="11">
        <v>2.35E-2</v>
      </c>
      <c r="H28" s="11">
        <v>1128.7714843799999</v>
      </c>
      <c r="I28" s="11">
        <v>1316.40197754</v>
      </c>
      <c r="J28" s="11">
        <v>1210.99042917</v>
      </c>
      <c r="K28" s="11">
        <v>39.751858771099997</v>
      </c>
      <c r="L28" s="12" t="s">
        <v>36</v>
      </c>
      <c r="M28">
        <f t="shared" si="1"/>
        <v>1.21099042917</v>
      </c>
      <c r="N28">
        <f t="shared" si="5"/>
        <v>3.9751858771099997E-2</v>
      </c>
      <c r="O28">
        <f t="shared" si="6"/>
        <v>1.2318875367340765E-2</v>
      </c>
      <c r="P28">
        <f t="shared" si="7"/>
        <v>6</v>
      </c>
      <c r="Q28" s="7" t="s">
        <v>36</v>
      </c>
      <c r="T28" s="1"/>
      <c r="U28" s="11">
        <v>18</v>
      </c>
      <c r="V28" s="11">
        <v>47</v>
      </c>
      <c r="W28" s="11">
        <v>23.5</v>
      </c>
      <c r="X28" s="11">
        <v>2.35E-2</v>
      </c>
      <c r="Y28" s="11">
        <v>1151.9155273399999</v>
      </c>
      <c r="Z28" s="11">
        <v>1293.8985595700001</v>
      </c>
      <c r="AA28" s="11">
        <v>1219.30188767</v>
      </c>
      <c r="AB28" s="11">
        <v>40.199794470999997</v>
      </c>
      <c r="AC28" s="12" t="s">
        <v>36</v>
      </c>
      <c r="AD28">
        <f t="shared" si="8"/>
        <v>1.2193018876700001</v>
      </c>
      <c r="AE28">
        <f t="shared" si="9"/>
        <v>4.0199794471E-2</v>
      </c>
      <c r="AF28">
        <f t="shared" si="10"/>
        <v>1.4232940401625311E-2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1111.2932128899999</v>
      </c>
      <c r="I29" s="11">
        <v>1264.9232177700001</v>
      </c>
      <c r="J29" s="11">
        <v>1200.38781973</v>
      </c>
      <c r="K29" s="11">
        <v>37.980707141800004</v>
      </c>
      <c r="L29" s="12" t="s">
        <v>36</v>
      </c>
      <c r="M29">
        <f t="shared" si="1"/>
        <v>1.20038781973</v>
      </c>
      <c r="N29">
        <f t="shared" si="5"/>
        <v>3.7980707141800005E-2</v>
      </c>
      <c r="O29">
        <f t="shared" si="6"/>
        <v>1.0077714350142954E-2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1128.46154785</v>
      </c>
      <c r="Z29" s="11">
        <v>1313.3303222699999</v>
      </c>
      <c r="AA29" s="11">
        <v>1205.47432063</v>
      </c>
      <c r="AB29" s="11">
        <v>44.456891721600002</v>
      </c>
      <c r="AC29" s="12" t="s">
        <v>36</v>
      </c>
      <c r="AD29">
        <f t="shared" si="8"/>
        <v>1.20547432063</v>
      </c>
      <c r="AE29">
        <f t="shared" si="9"/>
        <v>4.44568917216E-2</v>
      </c>
      <c r="AF29">
        <f t="shared" si="10"/>
        <v>1.1124832312360033E-2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47</v>
      </c>
      <c r="F30" s="11">
        <v>23.5</v>
      </c>
      <c r="G30" s="11">
        <v>2.35E-2</v>
      </c>
      <c r="H30" s="11">
        <v>1118.85424805</v>
      </c>
      <c r="I30" s="11">
        <v>1276.3298339800001</v>
      </c>
      <c r="J30" s="11">
        <v>1203.59951587</v>
      </c>
      <c r="K30" s="11">
        <v>31.957294927500001</v>
      </c>
      <c r="L30" s="12" t="s">
        <v>36</v>
      </c>
      <c r="M30">
        <f t="shared" si="1"/>
        <v>1.2035995158700001</v>
      </c>
      <c r="N30">
        <f t="shared" si="5"/>
        <v>3.1957294927500005E-2</v>
      </c>
      <c r="O30">
        <f t="shared" si="6"/>
        <v>1.0732859688498391E-2</v>
      </c>
      <c r="P30">
        <f t="shared" si="7"/>
        <v>10</v>
      </c>
      <c r="Q30" s="7" t="s">
        <v>36</v>
      </c>
      <c r="T30" s="1"/>
      <c r="U30" s="11">
        <v>20</v>
      </c>
      <c r="V30" s="11">
        <v>47</v>
      </c>
      <c r="W30" s="11">
        <v>23.5</v>
      </c>
      <c r="X30" s="11">
        <v>2.35E-2</v>
      </c>
      <c r="Y30" s="11">
        <v>1111.27697754</v>
      </c>
      <c r="Z30" s="11">
        <v>1304.8693847699999</v>
      </c>
      <c r="AA30" s="11">
        <v>1209.9778793</v>
      </c>
      <c r="AB30" s="11">
        <v>42.124635151699998</v>
      </c>
      <c r="AC30" s="12" t="s">
        <v>36</v>
      </c>
      <c r="AD30">
        <f t="shared" si="8"/>
        <v>1.2099778793</v>
      </c>
      <c r="AE30">
        <f t="shared" si="9"/>
        <v>4.21246351517E-2</v>
      </c>
      <c r="AF30">
        <f t="shared" si="10"/>
        <v>1.2095133935325349E-2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1132.6314697299999</v>
      </c>
      <c r="I31" s="11">
        <v>1322.6308593799999</v>
      </c>
      <c r="J31" s="11">
        <v>1215.7093261699999</v>
      </c>
      <c r="K31" s="11">
        <v>42.582533197399997</v>
      </c>
      <c r="L31" s="12" t="s">
        <v>36</v>
      </c>
      <c r="M31">
        <f t="shared" si="1"/>
        <v>1.21570932617</v>
      </c>
      <c r="N31">
        <f t="shared" si="5"/>
        <v>4.2582533197399998E-2</v>
      </c>
      <c r="O31">
        <f t="shared" si="6"/>
        <v>1.3388648162715438E-2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1120.4088134799999</v>
      </c>
      <c r="Z31" s="11">
        <v>1257.6417236299999</v>
      </c>
      <c r="AA31" s="11">
        <v>1197.20037598</v>
      </c>
      <c r="AB31" s="11">
        <v>30.166854454599999</v>
      </c>
      <c r="AC31" s="12" t="s">
        <v>36</v>
      </c>
      <c r="AD31">
        <f t="shared" si="8"/>
        <v>1.1972003759800001</v>
      </c>
      <c r="AE31">
        <f t="shared" si="9"/>
        <v>3.01668544546E-2</v>
      </c>
      <c r="AF31">
        <f t="shared" si="10"/>
        <v>9.4479130906533568E-3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49</v>
      </c>
      <c r="F32" s="11">
        <v>24.5</v>
      </c>
      <c r="G32" s="11">
        <v>2.4500000000000001E-2</v>
      </c>
      <c r="H32" s="11">
        <v>1075.2351074200001</v>
      </c>
      <c r="I32" s="11">
        <v>1253.1879882799999</v>
      </c>
      <c r="J32" s="11">
        <v>1154.6178501700001</v>
      </c>
      <c r="K32" s="11">
        <v>36.738095074100002</v>
      </c>
      <c r="L32" s="12" t="s">
        <v>36</v>
      </c>
      <c r="M32">
        <f t="shared" si="1"/>
        <v>1.1546178501700002</v>
      </c>
      <c r="N32">
        <f t="shared" si="5"/>
        <v>3.6738095074100002E-2</v>
      </c>
      <c r="O32">
        <f t="shared" si="6"/>
        <v>2.9831095571925792E-3</v>
      </c>
      <c r="P32">
        <f t="shared" si="7"/>
        <v>14</v>
      </c>
      <c r="Q32" s="7" t="s">
        <v>36</v>
      </c>
      <c r="T32" s="1"/>
      <c r="U32" s="11">
        <v>22</v>
      </c>
      <c r="V32" s="11">
        <v>49</v>
      </c>
      <c r="W32" s="11">
        <v>24.5</v>
      </c>
      <c r="X32" s="11">
        <v>2.4500000000000001E-2</v>
      </c>
      <c r="Y32" s="11">
        <v>1097.30822754</v>
      </c>
      <c r="Z32" s="11">
        <v>1237.10510254</v>
      </c>
      <c r="AA32" s="11">
        <v>1163.7749372200001</v>
      </c>
      <c r="AB32" s="11">
        <v>31.860872318399998</v>
      </c>
      <c r="AC32" s="12" t="s">
        <v>36</v>
      </c>
      <c r="AD32">
        <f t="shared" si="8"/>
        <v>1.1637749372200001</v>
      </c>
      <c r="AE32">
        <f t="shared" si="9"/>
        <v>3.1860872318399999E-2</v>
      </c>
      <c r="AF32">
        <f t="shared" si="10"/>
        <v>4.0672426174149477E-3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1057.1889648399999</v>
      </c>
      <c r="I33" s="11">
        <v>1279.6654052700001</v>
      </c>
      <c r="J33" s="11">
        <v>1172.11680664</v>
      </c>
      <c r="K33" s="11">
        <v>37.868003783200002</v>
      </c>
      <c r="L33" s="12" t="s">
        <v>36</v>
      </c>
      <c r="M33">
        <f t="shared" si="1"/>
        <v>1.1721168066400001</v>
      </c>
      <c r="N33">
        <f t="shared" si="5"/>
        <v>3.7868003783200002E-2</v>
      </c>
      <c r="O33">
        <f t="shared" si="6"/>
        <v>5.2008337999511446E-3</v>
      </c>
      <c r="P33">
        <f t="shared" si="7"/>
        <v>16</v>
      </c>
      <c r="Q33" s="7" t="s">
        <v>36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1095.0012207</v>
      </c>
      <c r="Z33" s="11">
        <v>1201.92370605</v>
      </c>
      <c r="AA33" s="11">
        <v>1149.49111328</v>
      </c>
      <c r="AB33" s="11">
        <v>26.953022154799999</v>
      </c>
      <c r="AC33" s="12" t="s">
        <v>36</v>
      </c>
      <c r="AD33">
        <f t="shared" si="8"/>
        <v>1.1494911132800001</v>
      </c>
      <c r="AE33">
        <f t="shared" si="9"/>
        <v>2.6953022154799999E-2</v>
      </c>
      <c r="AF33">
        <f t="shared" si="10"/>
        <v>2.4493702936937921E-3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1068.58862305</v>
      </c>
      <c r="I34" s="11">
        <v>1184.17285156</v>
      </c>
      <c r="J34" s="11">
        <v>1116.58938287</v>
      </c>
      <c r="K34" s="11">
        <v>28.733132848</v>
      </c>
      <c r="L34" s="12" t="s">
        <v>36</v>
      </c>
      <c r="M34">
        <f t="shared" si="1"/>
        <v>1.11658938287</v>
      </c>
      <c r="N34">
        <f t="shared" si="5"/>
        <v>2.8733132848000002E-2</v>
      </c>
      <c r="O34">
        <f t="shared" si="6"/>
        <v>2.7520762400744584E-4</v>
      </c>
      <c r="P34">
        <f t="shared" si="7"/>
        <v>18</v>
      </c>
      <c r="Q34" s="7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1044.4108886700001</v>
      </c>
      <c r="Z34" s="11">
        <v>1193.0050048799999</v>
      </c>
      <c r="AA34" s="11">
        <v>1119.15857183</v>
      </c>
      <c r="AB34" s="11">
        <v>29.415574963400001</v>
      </c>
      <c r="AC34" s="12" t="s">
        <v>36</v>
      </c>
      <c r="AD34">
        <f t="shared" si="8"/>
        <v>1.1191585718300001</v>
      </c>
      <c r="AE34">
        <f t="shared" si="9"/>
        <v>2.9415574963400002E-2</v>
      </c>
      <c r="AF34">
        <f t="shared" si="10"/>
        <v>3.6705087456527058E-4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1059.61096191</v>
      </c>
      <c r="I35" s="11">
        <v>1263.42907715</v>
      </c>
      <c r="J35" s="11">
        <v>1137.0849351100001</v>
      </c>
      <c r="K35" s="11">
        <v>45.0778846292</v>
      </c>
      <c r="L35" s="12" t="s">
        <v>36</v>
      </c>
      <c r="M35">
        <f t="shared" si="1"/>
        <v>1.1370849351100001</v>
      </c>
      <c r="N35">
        <f t="shared" si="5"/>
        <v>4.5077884629200003E-2</v>
      </c>
      <c r="O35">
        <f t="shared" si="6"/>
        <v>1.3752924121129104E-3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1033.12854004</v>
      </c>
      <c r="Z35" s="11">
        <v>1227.91833496</v>
      </c>
      <c r="AA35" s="11">
        <v>1117.26604051</v>
      </c>
      <c r="AB35" s="11">
        <v>37.722617730000003</v>
      </c>
      <c r="AC35" s="12" t="s">
        <v>36</v>
      </c>
      <c r="AD35">
        <f t="shared" si="8"/>
        <v>1.1172660405100001</v>
      </c>
      <c r="AE35">
        <f t="shared" si="9"/>
        <v>3.7722617730000005E-2</v>
      </c>
      <c r="AF35">
        <f t="shared" si="10"/>
        <v>2.9811615489296192E-4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1019.41363525</v>
      </c>
      <c r="I36" s="11">
        <v>1122.0262451200001</v>
      </c>
      <c r="J36" s="11">
        <v>1071.6193237299999</v>
      </c>
      <c r="K36" s="11">
        <v>22.8294528865</v>
      </c>
      <c r="L36" s="12" t="s">
        <v>36</v>
      </c>
      <c r="M36">
        <f t="shared" si="1"/>
        <v>1.07161932373</v>
      </c>
      <c r="N36">
        <f t="shared" si="5"/>
        <v>2.2829452886500002E-2</v>
      </c>
      <c r="O36">
        <f t="shared" si="6"/>
        <v>8.0546278554254514E-4</v>
      </c>
      <c r="P36">
        <f t="shared" si="7"/>
        <v>22</v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1013.1940918</v>
      </c>
      <c r="Z36" s="11">
        <v>1125.86120605</v>
      </c>
      <c r="AA36" s="11">
        <v>1056.7856398399999</v>
      </c>
      <c r="AB36" s="11">
        <v>27.1646184369</v>
      </c>
      <c r="AC36" s="12" t="s">
        <v>36</v>
      </c>
      <c r="AD36">
        <f t="shared" si="8"/>
        <v>1.05678563984</v>
      </c>
      <c r="AE36">
        <f t="shared" si="9"/>
        <v>2.71646184369E-2</v>
      </c>
      <c r="AF36">
        <f t="shared" si="10"/>
        <v>1.8674809240382065E-3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959.03375244100005</v>
      </c>
      <c r="I37" s="11">
        <v>1083.15270996</v>
      </c>
      <c r="J37" s="11">
        <v>1015.28791382</v>
      </c>
      <c r="K37" s="11">
        <v>25.125657084499998</v>
      </c>
      <c r="L37" s="12" t="s">
        <v>36</v>
      </c>
      <c r="M37">
        <f t="shared" si="1"/>
        <v>1.0152879138199999</v>
      </c>
      <c r="N37">
        <f t="shared" si="5"/>
        <v>2.51256570845E-2</v>
      </c>
      <c r="O37">
        <f t="shared" si="6"/>
        <v>7.1761375449677714E-3</v>
      </c>
      <c r="P37">
        <f t="shared" si="7"/>
        <v>24</v>
      </c>
      <c r="Q37" s="7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970.69024658199999</v>
      </c>
      <c r="Z37" s="11">
        <v>1059.48950195</v>
      </c>
      <c r="AA37" s="11">
        <v>1006.05055542</v>
      </c>
      <c r="AB37" s="11">
        <v>21.741985935199999</v>
      </c>
      <c r="AC37" s="12" t="s">
        <v>36</v>
      </c>
      <c r="AD37">
        <f t="shared" si="8"/>
        <v>1.0060505554200001</v>
      </c>
      <c r="AE37">
        <f t="shared" si="9"/>
        <v>2.1741985935199999E-2</v>
      </c>
      <c r="AF37">
        <f t="shared" si="10"/>
        <v>8.8264981368904889E-3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902.18170166000004</v>
      </c>
      <c r="I38" s="11">
        <v>1037.7536621100001</v>
      </c>
      <c r="J38" s="11">
        <v>951.12286376999998</v>
      </c>
      <c r="K38" s="11">
        <v>25.626542424299998</v>
      </c>
      <c r="L38" s="12" t="s">
        <v>36</v>
      </c>
      <c r="M38">
        <f t="shared" si="1"/>
        <v>0.95112286376999999</v>
      </c>
      <c r="N38">
        <f t="shared" si="5"/>
        <v>2.56265424243E-2</v>
      </c>
      <c r="O38">
        <f t="shared" si="6"/>
        <v>2.2164401692046008E-2</v>
      </c>
      <c r="P38">
        <f t="shared" si="7"/>
        <v>26</v>
      </c>
      <c r="Q38" s="7" t="s">
        <v>36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941.59704589800003</v>
      </c>
      <c r="Z38" s="11">
        <v>1044.8210449200001</v>
      </c>
      <c r="AA38" s="11">
        <v>987.82533968400003</v>
      </c>
      <c r="AB38" s="11">
        <v>24.283166280700001</v>
      </c>
      <c r="AC38" s="12" t="s">
        <v>36</v>
      </c>
      <c r="AD38">
        <f t="shared" si="8"/>
        <v>0.9878253396840001</v>
      </c>
      <c r="AE38">
        <f t="shared" si="9"/>
        <v>2.4283166280700003E-2</v>
      </c>
      <c r="AF38">
        <f t="shared" si="10"/>
        <v>1.2583154417009981E-2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49</v>
      </c>
      <c r="F39" s="11">
        <v>24.5</v>
      </c>
      <c r="G39" s="11">
        <v>2.4500000000000001E-2</v>
      </c>
      <c r="H39" s="11">
        <v>877.38604736299999</v>
      </c>
      <c r="I39" s="11">
        <v>1010.46948242</v>
      </c>
      <c r="J39" s="11">
        <v>943.03149538599996</v>
      </c>
      <c r="K39" s="11">
        <v>30.330189815400001</v>
      </c>
      <c r="L39" s="12" t="s">
        <v>36</v>
      </c>
      <c r="M39">
        <f t="shared" si="1"/>
        <v>0.94303149538599995</v>
      </c>
      <c r="N39">
        <f t="shared" si="5"/>
        <v>3.0330189815400001E-2</v>
      </c>
      <c r="O39">
        <f t="shared" si="6"/>
        <v>2.4639111440755382E-2</v>
      </c>
      <c r="P39">
        <f t="shared" si="7"/>
        <v>28</v>
      </c>
      <c r="Q39" s="7" t="s">
        <v>36</v>
      </c>
      <c r="U39" s="11">
        <v>29</v>
      </c>
      <c r="V39" s="11">
        <v>49</v>
      </c>
      <c r="W39" s="11">
        <v>24.5</v>
      </c>
      <c r="X39" s="11">
        <v>2.4500000000000001E-2</v>
      </c>
      <c r="Y39" s="11">
        <v>877.57427978500004</v>
      </c>
      <c r="Z39" s="11">
        <v>1014.68243408</v>
      </c>
      <c r="AA39" s="11">
        <v>940.77595488899999</v>
      </c>
      <c r="AB39" s="11">
        <v>31.873598518000001</v>
      </c>
      <c r="AC39" s="12" t="s">
        <v>36</v>
      </c>
      <c r="AD39">
        <f t="shared" si="8"/>
        <v>0.94077595488900001</v>
      </c>
      <c r="AE39">
        <f t="shared" si="9"/>
        <v>3.1873598518E-2</v>
      </c>
      <c r="AF39">
        <f t="shared" si="10"/>
        <v>2.5352296541509788E-2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744</v>
      </c>
      <c r="F60" s="11">
        <v>372</v>
      </c>
      <c r="G60" s="11">
        <v>0.372</v>
      </c>
      <c r="H60" s="11">
        <v>3.3333332538599998</v>
      </c>
      <c r="I60" s="11">
        <v>58</v>
      </c>
      <c r="J60" s="11">
        <v>25.097222240699999</v>
      </c>
      <c r="K60" s="13">
        <v>8.0083673465099992</v>
      </c>
      <c r="O60">
        <f t="shared" ref="O60:O88" si="12">J60/P$60</f>
        <v>2.0531155170856237</v>
      </c>
      <c r="P60">
        <f>K$60/(SQRT(2-(PI()/2)))</f>
        <v>12.223969879846432</v>
      </c>
      <c r="T60" s="1"/>
      <c r="U60" s="11">
        <v>1</v>
      </c>
      <c r="V60" s="11">
        <v>744</v>
      </c>
      <c r="W60" s="11">
        <v>372</v>
      </c>
      <c r="X60" s="11">
        <v>0.372</v>
      </c>
      <c r="Y60" s="11">
        <v>7</v>
      </c>
      <c r="Z60" s="11">
        <v>55.6666679382</v>
      </c>
      <c r="AA60" s="11">
        <v>26.077508921300002</v>
      </c>
      <c r="AB60" s="11">
        <v>8.1990050403500003</v>
      </c>
      <c r="AF60">
        <f>AA60/AG$60</f>
        <v>2.0837070652432237</v>
      </c>
      <c r="AG60">
        <f>AB$60/(SQRT(2-(PI()/2)))</f>
        <v>12.51495920721278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2685.33325195</v>
      </c>
      <c r="I61" s="11">
        <v>3102.66674805</v>
      </c>
      <c r="J61" s="11">
        <v>2907.0799951200001</v>
      </c>
      <c r="K61" s="13">
        <v>93.536137081800007</v>
      </c>
      <c r="O61">
        <f t="shared" si="12"/>
        <v>237.81799396551861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2695.66674805</v>
      </c>
      <c r="Z61" s="11">
        <v>3138.33325195</v>
      </c>
      <c r="AA61" s="11">
        <v>2944.3466699199998</v>
      </c>
      <c r="AB61" s="11">
        <v>103.57569744600001</v>
      </c>
      <c r="AF61">
        <f t="shared" ref="AF61:AF88" si="14">AA61/AG$60</f>
        <v>235.26618194832602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2540.66674805</v>
      </c>
      <c r="I62" s="11">
        <v>2936.33325195</v>
      </c>
      <c r="J62" s="11">
        <v>2770.9466748</v>
      </c>
      <c r="K62" s="13">
        <v>92.993285728900005</v>
      </c>
      <c r="O62">
        <f t="shared" si="12"/>
        <v>226.68140563471439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2545.33325195</v>
      </c>
      <c r="Z62" s="11">
        <v>2996.33325195</v>
      </c>
      <c r="AA62" s="11">
        <v>2794.4933300799999</v>
      </c>
      <c r="AB62" s="11">
        <v>94.960343833400003</v>
      </c>
      <c r="AF62">
        <f t="shared" si="14"/>
        <v>223.29224441014895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2386</v>
      </c>
      <c r="I63" s="11">
        <v>2793</v>
      </c>
      <c r="J63" s="11">
        <v>2589.7266552699998</v>
      </c>
      <c r="K63" s="13">
        <v>98.695376582199998</v>
      </c>
      <c r="O63">
        <f t="shared" si="12"/>
        <v>211.8564329530673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2377</v>
      </c>
      <c r="Z63" s="11">
        <v>2808.66674805</v>
      </c>
      <c r="AA63" s="11">
        <v>2625.4266748</v>
      </c>
      <c r="AB63" s="11">
        <v>109.711128343</v>
      </c>
      <c r="AF63">
        <f t="shared" si="14"/>
        <v>209.7830789002397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2305.66674805</v>
      </c>
      <c r="I64" s="11">
        <v>2638.66674805</v>
      </c>
      <c r="J64" s="11">
        <v>2459.7074796699999</v>
      </c>
      <c r="K64" s="13">
        <v>81.962801686899994</v>
      </c>
      <c r="O64">
        <f t="shared" si="12"/>
        <v>201.22002130627803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2307.33325195</v>
      </c>
      <c r="Z64" s="11">
        <v>2653</v>
      </c>
      <c r="AA64" s="11">
        <v>2470.9047602400001</v>
      </c>
      <c r="AB64" s="11">
        <v>82.367896081799998</v>
      </c>
      <c r="AF64">
        <f t="shared" si="14"/>
        <v>197.43610181453386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2150.33325195</v>
      </c>
      <c r="I65" s="11">
        <v>2517.66674805</v>
      </c>
      <c r="J65" s="11">
        <v>2338.8461303700001</v>
      </c>
      <c r="K65" s="13">
        <v>76.8888372702</v>
      </c>
      <c r="O65">
        <f t="shared" si="12"/>
        <v>191.33277923287739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2132.33325195</v>
      </c>
      <c r="Z65" s="11">
        <v>2509</v>
      </c>
      <c r="AA65" s="11">
        <v>2355.4230816200002</v>
      </c>
      <c r="AB65" s="11">
        <v>76.952080750199997</v>
      </c>
      <c r="AF65">
        <f t="shared" si="14"/>
        <v>188.20861040142208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2112</v>
      </c>
      <c r="I66" s="11">
        <v>2389.66674805</v>
      </c>
      <c r="J66" s="11">
        <v>2242.30128362</v>
      </c>
      <c r="K66" s="13">
        <v>62.353736915200002</v>
      </c>
      <c r="O66">
        <f t="shared" si="12"/>
        <v>183.43478474344619</v>
      </c>
      <c r="T66" s="1"/>
      <c r="U66" s="11">
        <v>7</v>
      </c>
      <c r="V66" s="11">
        <v>52</v>
      </c>
      <c r="W66" s="11">
        <v>26</v>
      </c>
      <c r="X66" s="11">
        <v>2.5999999999999999E-2</v>
      </c>
      <c r="Y66" s="11">
        <v>2055.66674805</v>
      </c>
      <c r="Z66" s="11">
        <v>2340.66674805</v>
      </c>
      <c r="AA66" s="11">
        <v>2234.4871873100001</v>
      </c>
      <c r="AB66" s="11">
        <v>69.8152663125</v>
      </c>
      <c r="AF66">
        <f t="shared" si="14"/>
        <v>178.54530328969767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2033.6666259799999</v>
      </c>
      <c r="I67" s="11">
        <v>2263</v>
      </c>
      <c r="J67" s="11">
        <v>2162.2866772500001</v>
      </c>
      <c r="K67" s="13">
        <v>54.433835783600003</v>
      </c>
      <c r="O67">
        <f t="shared" si="12"/>
        <v>176.88907110405646</v>
      </c>
      <c r="T67" s="1"/>
      <c r="U67" s="11">
        <v>8</v>
      </c>
      <c r="V67" s="11">
        <v>50</v>
      </c>
      <c r="W67" s="11">
        <v>25</v>
      </c>
      <c r="X67" s="11">
        <v>2.5000000000000001E-2</v>
      </c>
      <c r="Y67" s="11">
        <v>2033.6666259799999</v>
      </c>
      <c r="Z67" s="11">
        <v>2281.66674805</v>
      </c>
      <c r="AA67" s="11">
        <v>2173.8799877900001</v>
      </c>
      <c r="AB67" s="11">
        <v>55.244946533300002</v>
      </c>
      <c r="AF67">
        <f t="shared" si="14"/>
        <v>173.70252286057169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2013.3333740200001</v>
      </c>
      <c r="I68" s="11">
        <v>2205.33325195</v>
      </c>
      <c r="J68" s="11">
        <v>2101.3525672300002</v>
      </c>
      <c r="K68" s="13">
        <v>46.344703940300001</v>
      </c>
      <c r="O68" s="6">
        <f t="shared" si="12"/>
        <v>171.90426578966662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2009.3333740200001</v>
      </c>
      <c r="Z68" s="11">
        <v>2197.33325195</v>
      </c>
      <c r="AA68" s="11">
        <v>2107.6217933100002</v>
      </c>
      <c r="AB68" s="11">
        <v>49.045084248099997</v>
      </c>
      <c r="AF68" s="6">
        <f t="shared" si="14"/>
        <v>168.40820320815021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1971.6666259799999</v>
      </c>
      <c r="I69" s="11">
        <v>2159.33325195</v>
      </c>
      <c r="J69" s="11">
        <v>2057.2721046900001</v>
      </c>
      <c r="K69" s="13">
        <v>47.940539507700002</v>
      </c>
      <c r="O69" s="6">
        <f t="shared" si="12"/>
        <v>168.29819812316532</v>
      </c>
      <c r="T69" s="1"/>
      <c r="U69" s="11">
        <v>10</v>
      </c>
      <c r="V69" s="11">
        <v>49</v>
      </c>
      <c r="W69" s="11">
        <v>24.5</v>
      </c>
      <c r="X69" s="11">
        <v>2.4500000000000001E-2</v>
      </c>
      <c r="Y69" s="11">
        <v>1953.3333740200001</v>
      </c>
      <c r="Z69" s="11">
        <v>2181.33325195</v>
      </c>
      <c r="AA69" s="11">
        <v>2053.75509706</v>
      </c>
      <c r="AB69" s="11">
        <v>50.191239631899997</v>
      </c>
      <c r="AF69" s="6">
        <f t="shared" si="14"/>
        <v>164.10401848344452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1844.6666259799999</v>
      </c>
      <c r="I70" s="11">
        <v>2117.33325195</v>
      </c>
      <c r="J70" s="11">
        <v>2019.9266748</v>
      </c>
      <c r="K70" s="13">
        <v>48.569522954200004</v>
      </c>
      <c r="O70" s="6">
        <f t="shared" si="12"/>
        <v>165.24309979937351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1866.6666259799999</v>
      </c>
      <c r="Z70" s="11">
        <v>2125.33325195</v>
      </c>
      <c r="AA70" s="11">
        <v>2018.1266625999999</v>
      </c>
      <c r="AB70" s="11">
        <v>47.846488294899999</v>
      </c>
      <c r="AF70" s="6">
        <f t="shared" si="14"/>
        <v>161.25715067747785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1933</v>
      </c>
      <c r="I71" s="11">
        <v>2141.33325195</v>
      </c>
      <c r="J71" s="11">
        <v>2004.1217862599999</v>
      </c>
      <c r="K71" s="13">
        <v>43.320908552299997</v>
      </c>
      <c r="O71" s="6">
        <f t="shared" si="12"/>
        <v>163.95015743323947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1933.6666259799999</v>
      </c>
      <c r="Z71" s="11">
        <v>2136.66674805</v>
      </c>
      <c r="AA71" s="11">
        <v>2001.0000047000001</v>
      </c>
      <c r="AB71" s="11">
        <v>39.5958946975</v>
      </c>
      <c r="AF71" s="6">
        <f t="shared" si="14"/>
        <v>159.88865577338507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1918</v>
      </c>
      <c r="I72" s="11">
        <v>2079</v>
      </c>
      <c r="J72" s="11">
        <v>1985.3466625999999</v>
      </c>
      <c r="K72" s="13">
        <v>39.069550664099999</v>
      </c>
      <c r="O72" s="6">
        <f t="shared" si="12"/>
        <v>162.41423057440824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1917</v>
      </c>
      <c r="Z72" s="11">
        <v>2096.66674805</v>
      </c>
      <c r="AA72" s="11">
        <v>1984.2000073199999</v>
      </c>
      <c r="AB72" s="11">
        <v>39.2055438999</v>
      </c>
      <c r="AF72" s="6">
        <f t="shared" si="14"/>
        <v>158.546262474147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1883.6666259799999</v>
      </c>
      <c r="I73" s="11">
        <v>2064</v>
      </c>
      <c r="J73" s="11">
        <v>1962.17307927</v>
      </c>
      <c r="K73" s="13">
        <v>39.594382277400001</v>
      </c>
      <c r="O73" s="6">
        <f t="shared" si="12"/>
        <v>160.51848119366034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1895.3333740200001</v>
      </c>
      <c r="Z73" s="11">
        <v>2084.33325195</v>
      </c>
      <c r="AA73" s="11">
        <v>1971.6666682299999</v>
      </c>
      <c r="AB73" s="11">
        <v>38.646871228599998</v>
      </c>
      <c r="AF73" s="6">
        <f t="shared" si="14"/>
        <v>157.54479384109092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52</v>
      </c>
      <c r="F74" s="34">
        <v>26</v>
      </c>
      <c r="G74" s="34">
        <v>2.5999999999999999E-2</v>
      </c>
      <c r="H74" s="34">
        <v>1877</v>
      </c>
      <c r="I74" s="34">
        <v>2046</v>
      </c>
      <c r="J74" s="34">
        <v>1961.57692073</v>
      </c>
      <c r="K74" s="35">
        <v>41.932519066600001</v>
      </c>
      <c r="L74" s="35"/>
      <c r="O74" s="34">
        <f t="shared" si="12"/>
        <v>160.4697115594204</v>
      </c>
      <c r="P74" s="34">
        <f>AVERAGE(O73:O75)</f>
        <v>160.12464542584888</v>
      </c>
      <c r="T74" s="33"/>
      <c r="U74" s="34">
        <v>15</v>
      </c>
      <c r="V74" s="34">
        <v>52</v>
      </c>
      <c r="W74" s="34">
        <v>26</v>
      </c>
      <c r="X74" s="34">
        <v>2.5999999999999999E-2</v>
      </c>
      <c r="Y74" s="34">
        <v>1881.6666259799999</v>
      </c>
      <c r="Z74" s="34">
        <v>2062.33325195</v>
      </c>
      <c r="AA74" s="34">
        <v>1967.85256723</v>
      </c>
      <c r="AB74" s="34">
        <v>41.332045126899999</v>
      </c>
      <c r="AF74" s="34">
        <f t="shared" si="14"/>
        <v>157.24003048254943</v>
      </c>
      <c r="AG74" s="34">
        <f>AVERAGE(AF73:AF75)</f>
        <v>156.95345189522706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49</v>
      </c>
      <c r="F75" s="11">
        <v>24.5</v>
      </c>
      <c r="G75" s="11">
        <v>2.4500000000000001E-2</v>
      </c>
      <c r="H75" s="11">
        <v>1861.3333740200001</v>
      </c>
      <c r="I75" s="11">
        <v>2046.3333740200001</v>
      </c>
      <c r="J75" s="11">
        <v>1948.3265281199999</v>
      </c>
      <c r="K75" s="13">
        <v>44.724380666499997</v>
      </c>
      <c r="O75" s="6">
        <f t="shared" si="12"/>
        <v>159.38574352446591</v>
      </c>
      <c r="T75" s="1"/>
      <c r="U75" s="11">
        <v>16</v>
      </c>
      <c r="V75" s="11">
        <v>49</v>
      </c>
      <c r="W75" s="11">
        <v>24.5</v>
      </c>
      <c r="X75" s="11">
        <v>2.4500000000000001E-2</v>
      </c>
      <c r="Y75" s="11">
        <v>1857.3333740200001</v>
      </c>
      <c r="Z75" s="11">
        <v>2064.33325195</v>
      </c>
      <c r="AA75" s="11">
        <v>1953.27890824</v>
      </c>
      <c r="AB75" s="11">
        <v>48.603850199500002</v>
      </c>
      <c r="AF75" s="6">
        <f t="shared" si="14"/>
        <v>156.07553136204083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1861</v>
      </c>
      <c r="I76" s="11">
        <v>2039.6666259799999</v>
      </c>
      <c r="J76" s="11">
        <v>1955.2466650399999</v>
      </c>
      <c r="K76" s="13">
        <v>48.909927650699998</v>
      </c>
      <c r="O76" s="6">
        <f t="shared" si="12"/>
        <v>159.95185559673217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1859</v>
      </c>
      <c r="Z76" s="11">
        <v>2043</v>
      </c>
      <c r="AA76" s="11">
        <v>1957.33999268</v>
      </c>
      <c r="AB76" s="11">
        <v>47.680258308699997</v>
      </c>
      <c r="AF76" s="6">
        <f t="shared" si="14"/>
        <v>156.40002977811713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47</v>
      </c>
      <c r="F77" s="11">
        <v>23.5</v>
      </c>
      <c r="G77" s="11">
        <v>2.35E-2</v>
      </c>
      <c r="H77" s="11">
        <v>1858</v>
      </c>
      <c r="I77" s="11">
        <v>2034.3333740200001</v>
      </c>
      <c r="J77" s="11">
        <v>1964.8439733600001</v>
      </c>
      <c r="K77" s="13">
        <v>47.446224971200003</v>
      </c>
      <c r="O77" s="6">
        <f t="shared" si="12"/>
        <v>160.73697764908792</v>
      </c>
      <c r="T77" s="1"/>
      <c r="U77" s="11">
        <v>18</v>
      </c>
      <c r="V77" s="11">
        <v>47</v>
      </c>
      <c r="W77" s="11">
        <v>23.5</v>
      </c>
      <c r="X77" s="11">
        <v>2.35E-2</v>
      </c>
      <c r="Y77" s="11">
        <v>1853.3333740200001</v>
      </c>
      <c r="Z77" s="11">
        <v>2038</v>
      </c>
      <c r="AA77" s="11">
        <v>1958.3688029800001</v>
      </c>
      <c r="AB77" s="11">
        <v>51.718360400900004</v>
      </c>
      <c r="AF77" s="6">
        <f t="shared" si="14"/>
        <v>156.48223622265809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1857</v>
      </c>
      <c r="I78" s="11">
        <v>2083.33325195</v>
      </c>
      <c r="J78" s="11">
        <v>1973.47435584</v>
      </c>
      <c r="K78" s="13">
        <v>57.611787980099997</v>
      </c>
      <c r="O78" s="6">
        <f t="shared" si="12"/>
        <v>161.44299889789914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1852.3333740200001</v>
      </c>
      <c r="Z78" s="11">
        <v>2087</v>
      </c>
      <c r="AA78" s="11">
        <v>1970.3910264199999</v>
      </c>
      <c r="AB78" s="11">
        <v>55.829634212499997</v>
      </c>
      <c r="AF78" s="6">
        <f t="shared" si="14"/>
        <v>157.44286447888695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47</v>
      </c>
      <c r="F79" s="11">
        <v>23.5</v>
      </c>
      <c r="G79" s="11">
        <v>2.35E-2</v>
      </c>
      <c r="H79" s="11">
        <v>1834.6666259799999</v>
      </c>
      <c r="I79" s="11">
        <v>2089.33325195</v>
      </c>
      <c r="J79" s="11">
        <v>1991.37588826</v>
      </c>
      <c r="K79" s="13">
        <v>51.271414908200001</v>
      </c>
      <c r="O79" s="6">
        <f t="shared" si="12"/>
        <v>162.90746032867494</v>
      </c>
      <c r="T79" s="1"/>
      <c r="U79" s="11">
        <v>20</v>
      </c>
      <c r="V79" s="11">
        <v>47</v>
      </c>
      <c r="W79" s="11">
        <v>23.5</v>
      </c>
      <c r="X79" s="11">
        <v>2.35E-2</v>
      </c>
      <c r="Y79" s="11">
        <v>1831.6666259799999</v>
      </c>
      <c r="Z79" s="11">
        <v>2100.33325195</v>
      </c>
      <c r="AA79" s="11">
        <v>1995.30495761</v>
      </c>
      <c r="AB79" s="11">
        <v>52.2955502963</v>
      </c>
      <c r="AF79" s="6">
        <f t="shared" si="14"/>
        <v>159.43359659215193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1923.3333740200001</v>
      </c>
      <c r="I80" s="11">
        <v>2125.33325195</v>
      </c>
      <c r="J80" s="11">
        <v>2007.14666016</v>
      </c>
      <c r="K80" s="13">
        <v>48.638283231700001</v>
      </c>
      <c r="O80" s="6">
        <f t="shared" si="12"/>
        <v>164.19761173243461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1927</v>
      </c>
      <c r="Z80" s="11">
        <v>2170.33325195</v>
      </c>
      <c r="AA80" s="11">
        <v>2015.9999975600001</v>
      </c>
      <c r="AB80" s="11">
        <v>49.513263113199997</v>
      </c>
      <c r="AF80" s="6">
        <f t="shared" si="14"/>
        <v>161.08722083553525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49</v>
      </c>
      <c r="F81" s="11">
        <v>24.5</v>
      </c>
      <c r="G81" s="11">
        <v>2.4500000000000001E-2</v>
      </c>
      <c r="H81" s="11">
        <v>1923.3333740200001</v>
      </c>
      <c r="I81" s="11">
        <v>2150</v>
      </c>
      <c r="J81" s="11">
        <v>2022.7550920799999</v>
      </c>
      <c r="K81" s="13">
        <v>50.259158550400002</v>
      </c>
      <c r="O81" s="6">
        <f t="shared" si="12"/>
        <v>165.47448267316994</v>
      </c>
      <c r="T81" s="1"/>
      <c r="U81" s="11">
        <v>22</v>
      </c>
      <c r="V81" s="11">
        <v>49</v>
      </c>
      <c r="W81" s="11">
        <v>24.5</v>
      </c>
      <c r="X81" s="11">
        <v>2.4500000000000001E-2</v>
      </c>
      <c r="Y81" s="11">
        <v>1911.3333740200001</v>
      </c>
      <c r="Z81" s="11">
        <v>2144</v>
      </c>
      <c r="AA81" s="11">
        <v>2044.1564542799999</v>
      </c>
      <c r="AB81" s="11">
        <v>52.818611169599997</v>
      </c>
      <c r="AF81" s="6">
        <f t="shared" si="14"/>
        <v>163.33704492635388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1948.6666259799999</v>
      </c>
      <c r="I82" s="11">
        <v>2198.66674805</v>
      </c>
      <c r="J82" s="11">
        <v>2057.4400048799998</v>
      </c>
      <c r="K82" s="13">
        <v>51.4396684226</v>
      </c>
      <c r="O82" s="6">
        <f t="shared" si="12"/>
        <v>168.31193344742167</v>
      </c>
      <c r="T82" s="1"/>
      <c r="U82" s="11">
        <v>23</v>
      </c>
      <c r="V82" s="11">
        <v>50</v>
      </c>
      <c r="W82" s="11">
        <v>25</v>
      </c>
      <c r="X82" s="11">
        <v>2.5000000000000001E-2</v>
      </c>
      <c r="Y82" s="11">
        <v>1956</v>
      </c>
      <c r="Z82" s="11">
        <v>2201.33325195</v>
      </c>
      <c r="AA82" s="11">
        <v>2070.0999951200001</v>
      </c>
      <c r="AB82" s="11">
        <v>51.622531196499999</v>
      </c>
      <c r="AF82" s="6">
        <f t="shared" si="14"/>
        <v>165.41004735572241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1974.3333740200001</v>
      </c>
      <c r="I83" s="11">
        <v>2245.33325195</v>
      </c>
      <c r="J83" s="11">
        <v>2091.8707350099999</v>
      </c>
      <c r="K83" s="13">
        <v>61.346678038299999</v>
      </c>
      <c r="O83" s="6">
        <f t="shared" si="12"/>
        <v>171.12859043107196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1994</v>
      </c>
      <c r="Z83" s="11">
        <v>2236</v>
      </c>
      <c r="AA83" s="11">
        <v>2101.1496582</v>
      </c>
      <c r="AB83" s="11">
        <v>58.8217624718</v>
      </c>
      <c r="AF83" s="6">
        <f t="shared" si="14"/>
        <v>167.89105129396177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1962.6666259799999</v>
      </c>
      <c r="I84" s="11">
        <v>2226.33325195</v>
      </c>
      <c r="J84" s="11">
        <v>2094.6346130400002</v>
      </c>
      <c r="K84" s="13">
        <v>66.754170631700006</v>
      </c>
      <c r="O84" s="6">
        <f t="shared" si="12"/>
        <v>171.35469357572686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1977</v>
      </c>
      <c r="Z84" s="11">
        <v>2254</v>
      </c>
      <c r="AA84" s="11">
        <v>2110.28846389</v>
      </c>
      <c r="AB84" s="11">
        <v>65.212243669800003</v>
      </c>
      <c r="AF84" s="6">
        <f t="shared" si="14"/>
        <v>168.62128185553908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1943.3333740200001</v>
      </c>
      <c r="I85" s="11">
        <v>2188.66674805</v>
      </c>
      <c r="J85" s="11">
        <v>2056</v>
      </c>
      <c r="K85" s="13">
        <v>66.509088499200004</v>
      </c>
      <c r="O85" s="6">
        <f t="shared" si="12"/>
        <v>168.19413171082104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1973.6666259799999</v>
      </c>
      <c r="Z85" s="11">
        <v>2201</v>
      </c>
      <c r="AA85" s="11">
        <v>2088.4423147299999</v>
      </c>
      <c r="AB85" s="11">
        <v>63.5714769167</v>
      </c>
      <c r="AF85" s="6">
        <f t="shared" si="14"/>
        <v>166.87567894958559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1771.6666259799999</v>
      </c>
      <c r="I86" s="11">
        <v>2096.33325195</v>
      </c>
      <c r="J86" s="11">
        <v>1964.88</v>
      </c>
      <c r="K86" s="13">
        <v>75.695067620100005</v>
      </c>
      <c r="O86" s="6">
        <f t="shared" si="12"/>
        <v>160.7399248618473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1828</v>
      </c>
      <c r="Z86" s="11">
        <v>2147.66674805</v>
      </c>
      <c r="AA86" s="11">
        <v>1999.6533300799999</v>
      </c>
      <c r="AB86" s="11">
        <v>71.614208352299997</v>
      </c>
      <c r="AF86" s="6">
        <f t="shared" si="14"/>
        <v>159.78105057885722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52</v>
      </c>
      <c r="F87" s="11">
        <v>26</v>
      </c>
      <c r="G87" s="11">
        <v>2.5999999999999999E-2</v>
      </c>
      <c r="H87" s="11">
        <v>1689</v>
      </c>
      <c r="I87" s="11">
        <v>1986</v>
      </c>
      <c r="J87" s="11">
        <v>1816.7628291200001</v>
      </c>
      <c r="K87" s="13">
        <v>73.629688452300002</v>
      </c>
      <c r="O87">
        <f t="shared" si="12"/>
        <v>148.62297984841106</v>
      </c>
      <c r="T87" s="1"/>
      <c r="U87" s="11">
        <v>28</v>
      </c>
      <c r="V87" s="11">
        <v>52</v>
      </c>
      <c r="W87" s="11">
        <v>26</v>
      </c>
      <c r="X87" s="11">
        <v>2.5999999999999999E-2</v>
      </c>
      <c r="Y87" s="11">
        <v>1709.6666259799999</v>
      </c>
      <c r="Z87" s="11">
        <v>1993.3333740200001</v>
      </c>
      <c r="AA87" s="11">
        <v>1850.9679495</v>
      </c>
      <c r="AB87" s="11">
        <v>74.169464382100003</v>
      </c>
      <c r="AF87">
        <f t="shared" si="14"/>
        <v>147.90043809597293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49</v>
      </c>
      <c r="F88" s="11">
        <v>24.5</v>
      </c>
      <c r="G88" s="11">
        <v>2.4500000000000001E-2</v>
      </c>
      <c r="H88" s="11">
        <v>1571.3333740200001</v>
      </c>
      <c r="I88" s="11">
        <v>1906.6666259799999</v>
      </c>
      <c r="J88" s="11">
        <v>1690.7074821599999</v>
      </c>
      <c r="K88" s="13">
        <v>78.485212278399999</v>
      </c>
      <c r="O88">
        <f t="shared" si="12"/>
        <v>138.31083508700857</v>
      </c>
      <c r="T88" s="1"/>
      <c r="U88" s="11">
        <v>29</v>
      </c>
      <c r="V88" s="11">
        <v>49</v>
      </c>
      <c r="W88" s="11">
        <v>24.5</v>
      </c>
      <c r="X88" s="11">
        <v>2.4500000000000001E-2</v>
      </c>
      <c r="Y88" s="11">
        <v>1610.3333740200001</v>
      </c>
      <c r="Z88" s="11">
        <v>1956</v>
      </c>
      <c r="AA88" s="11">
        <v>1729.1428546499999</v>
      </c>
      <c r="AB88" s="11">
        <v>77.914876539999995</v>
      </c>
      <c r="AF88">
        <f t="shared" si="14"/>
        <v>138.16607997039563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744</v>
      </c>
      <c r="F98" s="11">
        <v>372</v>
      </c>
      <c r="G98" s="11">
        <v>0.372</v>
      </c>
      <c r="H98" s="11">
        <v>0</v>
      </c>
      <c r="I98" s="11">
        <v>51.954349517799997</v>
      </c>
      <c r="J98" s="11">
        <v>20.6511807772</v>
      </c>
      <c r="K98" s="13">
        <v>8.6911976509399995</v>
      </c>
      <c r="O98">
        <f t="shared" ref="O98:O126" si="42">J98/P$98</f>
        <v>1.556671509511723</v>
      </c>
      <c r="P98">
        <f>K$98/(SQRT(2-(PI()/2)))</f>
        <v>13.266241882770503</v>
      </c>
      <c r="T98" s="1"/>
      <c r="U98" s="11">
        <v>1</v>
      </c>
      <c r="V98" s="11">
        <v>744</v>
      </c>
      <c r="W98" s="11">
        <v>372</v>
      </c>
      <c r="X98" s="11">
        <v>0.372</v>
      </c>
      <c r="Y98" s="11">
        <v>0</v>
      </c>
      <c r="Z98" s="11">
        <v>55.483127594000003</v>
      </c>
      <c r="AA98" s="11">
        <v>21.919462589199998</v>
      </c>
      <c r="AB98" s="11">
        <v>8.9254755223100002</v>
      </c>
      <c r="AF98">
        <f>AA98/AG$98</f>
        <v>1.6089044536507149</v>
      </c>
      <c r="AG98">
        <f>AB$98/(SQRT(2-(PI()/2)))</f>
        <v>13.623843566013649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403.82131958000002</v>
      </c>
      <c r="I99" s="11">
        <v>565.68011474599996</v>
      </c>
      <c r="J99" s="11">
        <v>476.76105102499997</v>
      </c>
      <c r="K99" s="13">
        <v>39.101132739800001</v>
      </c>
      <c r="O99">
        <f t="shared" si="42"/>
        <v>35.93791333204863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392.837646484</v>
      </c>
      <c r="Z99" s="11">
        <v>563.01239013700001</v>
      </c>
      <c r="AA99" s="11">
        <v>469.086244507</v>
      </c>
      <c r="AB99" s="11">
        <v>40.748357675699999</v>
      </c>
      <c r="AF99">
        <f t="shared" ref="AF99:AF126" si="44">AA99/AG$98</f>
        <v>34.431270605396058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379.80157470699999</v>
      </c>
      <c r="I100" s="11">
        <v>454.49551391599999</v>
      </c>
      <c r="J100" s="11">
        <v>413.84981140100001</v>
      </c>
      <c r="K100" s="13">
        <v>18.708921114300001</v>
      </c>
      <c r="O100">
        <f t="shared" si="42"/>
        <v>31.195708253931837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360.956207275</v>
      </c>
      <c r="Z100" s="11">
        <v>456.166259766</v>
      </c>
      <c r="AA100" s="11">
        <v>412.38176330599998</v>
      </c>
      <c r="AB100" s="11">
        <v>23.050218536500001</v>
      </c>
      <c r="AF100">
        <f t="shared" si="44"/>
        <v>30.269120553816173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303.927978516</v>
      </c>
      <c r="I101" s="11">
        <v>380.05557250999999</v>
      </c>
      <c r="J101" s="11">
        <v>346.15408203099997</v>
      </c>
      <c r="K101" s="13">
        <v>17.109759480600001</v>
      </c>
      <c r="O101">
        <f t="shared" si="42"/>
        <v>26.092851697553222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303.997802734</v>
      </c>
      <c r="Z101" s="11">
        <v>387.578033447</v>
      </c>
      <c r="AA101" s="11">
        <v>352.30169555700002</v>
      </c>
      <c r="AB101" s="11">
        <v>20.301449463099999</v>
      </c>
      <c r="AF101">
        <f t="shared" si="44"/>
        <v>25.859200001081916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246.815551758</v>
      </c>
      <c r="I102" s="11">
        <v>341.76498413100001</v>
      </c>
      <c r="J102" s="11">
        <v>293.39802239900001</v>
      </c>
      <c r="K102" s="13">
        <v>23.604161391800002</v>
      </c>
      <c r="O102">
        <f t="shared" si="42"/>
        <v>22.116136958127527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278.44064331099997</v>
      </c>
      <c r="Z102" s="11">
        <v>342.33300781200001</v>
      </c>
      <c r="AA102" s="11">
        <v>309.65274483799999</v>
      </c>
      <c r="AB102" s="11">
        <v>14.5052163593</v>
      </c>
      <c r="AF102">
        <f>AA102/AG$98</f>
        <v>22.728736082265858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202.73817443799999</v>
      </c>
      <c r="I103" s="11">
        <v>316.15722656200001</v>
      </c>
      <c r="J103" s="11">
        <v>263.92869890700001</v>
      </c>
      <c r="K103" s="13">
        <v>26.391074670399998</v>
      </c>
      <c r="O103">
        <f t="shared" si="42"/>
        <v>19.894760041257555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233.620040894</v>
      </c>
      <c r="Z103" s="11">
        <v>307.69076538100001</v>
      </c>
      <c r="AA103" s="11">
        <v>273.93519885699999</v>
      </c>
      <c r="AB103" s="11">
        <v>16.869686073099999</v>
      </c>
      <c r="AF103">
        <f t="shared" si="44"/>
        <v>20.107042299015013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181.98422241200001</v>
      </c>
      <c r="I104" s="11">
        <v>287.60687255900001</v>
      </c>
      <c r="J104" s="11">
        <v>228.494752444</v>
      </c>
      <c r="K104" s="13">
        <v>21.850787076500001</v>
      </c>
      <c r="O104">
        <f t="shared" si="42"/>
        <v>17.223774032098493</v>
      </c>
      <c r="T104" s="1"/>
      <c r="U104" s="11">
        <v>7</v>
      </c>
      <c r="V104" s="11">
        <v>52</v>
      </c>
      <c r="W104" s="11">
        <v>26</v>
      </c>
      <c r="X104" s="11">
        <v>2.5999999999999999E-2</v>
      </c>
      <c r="Y104" s="11">
        <v>191.07530212399999</v>
      </c>
      <c r="Z104" s="11">
        <v>294.14828491200001</v>
      </c>
      <c r="AA104" s="11">
        <v>231.02314993100001</v>
      </c>
      <c r="AB104" s="11">
        <v>21.393638832800001</v>
      </c>
      <c r="AF104">
        <f t="shared" si="44"/>
        <v>16.957266780963018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185.49801635700001</v>
      </c>
      <c r="I105" s="11">
        <v>248.947875977</v>
      </c>
      <c r="J105" s="11">
        <v>214.86181671099999</v>
      </c>
      <c r="K105" s="13">
        <v>15.2929634699</v>
      </c>
      <c r="O105">
        <f t="shared" si="42"/>
        <v>16.196132907093396</v>
      </c>
      <c r="T105" s="1"/>
      <c r="U105" s="11">
        <v>8</v>
      </c>
      <c r="V105" s="11">
        <v>50</v>
      </c>
      <c r="W105" s="11">
        <v>25</v>
      </c>
      <c r="X105" s="11">
        <v>2.5000000000000001E-2</v>
      </c>
      <c r="Y105" s="11">
        <v>184.22637939500001</v>
      </c>
      <c r="Z105" s="11">
        <v>246.55397033700001</v>
      </c>
      <c r="AA105" s="11">
        <v>220.60799011200001</v>
      </c>
      <c r="AB105" s="11">
        <v>14.0625406855</v>
      </c>
      <c r="AF105">
        <f t="shared" si="44"/>
        <v>16.192786495459604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154.66802978499999</v>
      </c>
      <c r="I106" s="11">
        <v>229.47125244099999</v>
      </c>
      <c r="J106" s="11">
        <v>193.80736307000001</v>
      </c>
      <c r="K106" s="13">
        <v>16.354601038599998</v>
      </c>
      <c r="O106">
        <f t="shared" si="42"/>
        <v>14.609062972212712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173.311767578</v>
      </c>
      <c r="Z106" s="11">
        <v>237.65975952100001</v>
      </c>
      <c r="AA106" s="11">
        <v>211.12370681799999</v>
      </c>
      <c r="AB106" s="11">
        <v>13.6946141803</v>
      </c>
      <c r="AF106">
        <f t="shared" si="44"/>
        <v>15.496633222116115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155.433837891</v>
      </c>
      <c r="I107" s="11">
        <v>223.21490478499999</v>
      </c>
      <c r="J107" s="11">
        <v>185.315609679</v>
      </c>
      <c r="K107" s="13">
        <v>18.196082177899999</v>
      </c>
      <c r="O107">
        <f t="shared" si="42"/>
        <v>13.968960562951755</v>
      </c>
      <c r="T107" s="1"/>
      <c r="U107" s="11">
        <v>10</v>
      </c>
      <c r="V107" s="11">
        <v>49</v>
      </c>
      <c r="W107" s="11">
        <v>24.5</v>
      </c>
      <c r="X107" s="11">
        <v>2.4500000000000001E-2</v>
      </c>
      <c r="Y107" s="11">
        <v>148.77441406200001</v>
      </c>
      <c r="Z107" s="11">
        <v>212.84861755399999</v>
      </c>
      <c r="AA107" s="11">
        <v>180.8263992</v>
      </c>
      <c r="AB107" s="11">
        <v>13.0562810429</v>
      </c>
      <c r="AF107">
        <f t="shared" si="44"/>
        <v>13.272788866358805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162.402633667</v>
      </c>
      <c r="I108" s="11">
        <v>221.64076232900001</v>
      </c>
      <c r="J108" s="11">
        <v>186.45566925</v>
      </c>
      <c r="K108" s="13">
        <v>11.9414810914</v>
      </c>
      <c r="O108">
        <f t="shared" si="42"/>
        <v>14.054897453072886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156.817459106</v>
      </c>
      <c r="Z108" s="11">
        <v>221.88381957999999</v>
      </c>
      <c r="AA108" s="11">
        <v>186.938272095</v>
      </c>
      <c r="AB108" s="11">
        <v>15.9729757326</v>
      </c>
      <c r="AF108">
        <f t="shared" si="44"/>
        <v>13.721404770188384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144.456497192</v>
      </c>
      <c r="I109" s="11">
        <v>225.46949768100001</v>
      </c>
      <c r="J109" s="11">
        <v>180.172263512</v>
      </c>
      <c r="K109" s="13">
        <v>18.337685882300001</v>
      </c>
      <c r="O109">
        <f t="shared" si="42"/>
        <v>13.581258739598157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144.36135864299999</v>
      </c>
      <c r="Z109" s="11">
        <v>210.39712524399999</v>
      </c>
      <c r="AA109" s="11">
        <v>177.07792751599999</v>
      </c>
      <c r="AB109" s="11">
        <v>16.433590580000001</v>
      </c>
      <c r="AF109">
        <f t="shared" si="44"/>
        <v>12.997648325744331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147.19406127900001</v>
      </c>
      <c r="I110" s="11">
        <v>197.53125</v>
      </c>
      <c r="J110" s="11">
        <v>176.676592712</v>
      </c>
      <c r="K110" s="13">
        <v>12.382217384500001</v>
      </c>
      <c r="O110">
        <f t="shared" si="42"/>
        <v>13.317757528713408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141.404907227</v>
      </c>
      <c r="Z110" s="11">
        <v>201.51463317899999</v>
      </c>
      <c r="AA110" s="11">
        <v>177.707202454</v>
      </c>
      <c r="AB110" s="11">
        <v>14.139346505900001</v>
      </c>
      <c r="AF110">
        <f t="shared" si="44"/>
        <v>13.043837562647331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120.834144592</v>
      </c>
      <c r="I111" s="11">
        <v>199.70559692399999</v>
      </c>
      <c r="J111" s="11">
        <v>166.05421213</v>
      </c>
      <c r="K111" s="13">
        <v>17.632617357899999</v>
      </c>
      <c r="O111">
        <f t="shared" si="42"/>
        <v>12.517049937530723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148.574951172</v>
      </c>
      <c r="Z111" s="11">
        <v>192.501296997</v>
      </c>
      <c r="AA111" s="11">
        <v>170.74712958699999</v>
      </c>
      <c r="AB111" s="11">
        <v>11.1632345473</v>
      </c>
      <c r="AF111">
        <f t="shared" si="44"/>
        <v>12.532963165618671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52</v>
      </c>
      <c r="F112" s="34">
        <v>26</v>
      </c>
      <c r="G112" s="34">
        <v>2.5999999999999999E-2</v>
      </c>
      <c r="H112" s="34">
        <v>126.25283050500001</v>
      </c>
      <c r="I112" s="34">
        <v>209.236526489</v>
      </c>
      <c r="J112" s="34">
        <v>154.395730679</v>
      </c>
      <c r="K112" s="35">
        <v>18.480497739600001</v>
      </c>
      <c r="L112" s="35"/>
      <c r="O112" s="34">
        <f t="shared" si="42"/>
        <v>11.638241790202924</v>
      </c>
      <c r="P112" s="34">
        <f>AVERAGE(O111:O113)</f>
        <v>12.482496184801249</v>
      </c>
      <c r="T112" s="33"/>
      <c r="U112" s="34">
        <v>15</v>
      </c>
      <c r="V112" s="34">
        <v>52</v>
      </c>
      <c r="W112" s="34">
        <v>26</v>
      </c>
      <c r="X112" s="34">
        <v>2.5999999999999999E-2</v>
      </c>
      <c r="Y112" s="34">
        <v>133.36328125</v>
      </c>
      <c r="Z112" s="34">
        <v>201.37905883799999</v>
      </c>
      <c r="AA112" s="34">
        <v>167.69728587200001</v>
      </c>
      <c r="AB112" s="34">
        <v>17.6733830246</v>
      </c>
      <c r="AF112" s="34">
        <f t="shared" si="44"/>
        <v>12.309102424688836</v>
      </c>
      <c r="AG112" s="34">
        <f>AVERAGE(AF111:AF113)</f>
        <v>12.602009256083184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49</v>
      </c>
      <c r="F113" s="11">
        <v>24.5</v>
      </c>
      <c r="G113" s="11">
        <v>2.4500000000000001E-2</v>
      </c>
      <c r="H113" s="11">
        <v>129.13269043</v>
      </c>
      <c r="I113" s="11">
        <v>202.79820251500001</v>
      </c>
      <c r="J113" s="11">
        <v>176.337498256</v>
      </c>
      <c r="K113" s="13">
        <v>14.512924889400001</v>
      </c>
      <c r="O113">
        <f t="shared" si="42"/>
        <v>13.292196826670096</v>
      </c>
      <c r="T113" s="1"/>
      <c r="U113" s="11">
        <v>16</v>
      </c>
      <c r="V113" s="11">
        <v>49</v>
      </c>
      <c r="W113" s="11">
        <v>24.5</v>
      </c>
      <c r="X113" s="11">
        <v>2.4500000000000001E-2</v>
      </c>
      <c r="Y113" s="11">
        <v>147.04205322300001</v>
      </c>
      <c r="Z113" s="11">
        <v>199.600662231</v>
      </c>
      <c r="AA113" s="11">
        <v>176.61899270800001</v>
      </c>
      <c r="AB113" s="11">
        <v>11.1596427964</v>
      </c>
      <c r="AF113">
        <f t="shared" si="44"/>
        <v>12.963962177942044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139.266235352</v>
      </c>
      <c r="I114" s="11">
        <v>195.210037231</v>
      </c>
      <c r="J114" s="11">
        <v>172.41156005900001</v>
      </c>
      <c r="K114" s="13">
        <v>12.9312624303</v>
      </c>
      <c r="O114">
        <f t="shared" si="42"/>
        <v>12.996262361454383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148.86070251500001</v>
      </c>
      <c r="Z114" s="11">
        <v>207.15286254899999</v>
      </c>
      <c r="AA114" s="11">
        <v>170.66430481</v>
      </c>
      <c r="AB114" s="11">
        <v>12.7980706371</v>
      </c>
      <c r="AF114">
        <f t="shared" si="44"/>
        <v>12.526883766908707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47</v>
      </c>
      <c r="F115" s="11">
        <v>23.5</v>
      </c>
      <c r="G115" s="11">
        <v>2.35E-2</v>
      </c>
      <c r="H115" s="11">
        <v>135.29580688499999</v>
      </c>
      <c r="I115" s="11">
        <v>209.04006957999999</v>
      </c>
      <c r="J115" s="11">
        <v>174.91140876899999</v>
      </c>
      <c r="K115" s="13">
        <v>14.303850650399999</v>
      </c>
      <c r="O115">
        <f t="shared" si="42"/>
        <v>13.18469920227866</v>
      </c>
      <c r="T115" s="1"/>
      <c r="U115" s="11">
        <v>18</v>
      </c>
      <c r="V115" s="11">
        <v>47</v>
      </c>
      <c r="W115" s="11">
        <v>23.5</v>
      </c>
      <c r="X115" s="11">
        <v>2.35E-2</v>
      </c>
      <c r="Y115" s="11">
        <v>144.309646606</v>
      </c>
      <c r="Z115" s="11">
        <v>202.880401611</v>
      </c>
      <c r="AA115" s="11">
        <v>171.47996001499999</v>
      </c>
      <c r="AB115" s="11">
        <v>14.5863151209</v>
      </c>
      <c r="AF115">
        <f t="shared" si="44"/>
        <v>12.586753450603162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155.66595459000001</v>
      </c>
      <c r="I116" s="11">
        <v>223.48182678200001</v>
      </c>
      <c r="J116" s="11">
        <v>179.43161920399999</v>
      </c>
      <c r="K116" s="13">
        <v>15.3375770469</v>
      </c>
      <c r="O116">
        <f t="shared" si="42"/>
        <v>13.525429491605783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136.68397522000001</v>
      </c>
      <c r="Z116" s="11">
        <v>215.55464172399999</v>
      </c>
      <c r="AA116" s="11">
        <v>177.464997805</v>
      </c>
      <c r="AB116" s="11">
        <v>16.0288417786</v>
      </c>
      <c r="AF116">
        <f t="shared" si="44"/>
        <v>13.026059565724038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47</v>
      </c>
      <c r="F117" s="11">
        <v>23.5</v>
      </c>
      <c r="G117" s="11">
        <v>2.35E-2</v>
      </c>
      <c r="H117" s="11">
        <v>151.595245361</v>
      </c>
      <c r="I117" s="11">
        <v>222.937591553</v>
      </c>
      <c r="J117" s="11">
        <v>179.75536882099999</v>
      </c>
      <c r="K117" s="13">
        <v>12.9943330464</v>
      </c>
      <c r="O117">
        <f t="shared" si="42"/>
        <v>13.549833510457608</v>
      </c>
      <c r="T117" s="1"/>
      <c r="U117" s="11">
        <v>20</v>
      </c>
      <c r="V117" s="11">
        <v>47</v>
      </c>
      <c r="W117" s="11">
        <v>23.5</v>
      </c>
      <c r="X117" s="11">
        <v>2.35E-2</v>
      </c>
      <c r="Y117" s="11">
        <v>143.55242919899999</v>
      </c>
      <c r="Z117" s="11">
        <v>223.380737305</v>
      </c>
      <c r="AA117" s="11">
        <v>178.13916437699999</v>
      </c>
      <c r="AB117" s="11">
        <v>16.842635793700001</v>
      </c>
      <c r="AF117">
        <f t="shared" si="44"/>
        <v>13.075543881125441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148.81195068400001</v>
      </c>
      <c r="I118" s="11">
        <v>211.515380859</v>
      </c>
      <c r="J118" s="11">
        <v>177.03432464599999</v>
      </c>
      <c r="K118" s="13">
        <v>15.1048607036</v>
      </c>
      <c r="O118">
        <f t="shared" si="42"/>
        <v>13.344723110764537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166.665115356</v>
      </c>
      <c r="Z118" s="11">
        <v>209.480911255</v>
      </c>
      <c r="AA118" s="11">
        <v>184.19758911100001</v>
      </c>
      <c r="AB118" s="11">
        <v>11.325241654199999</v>
      </c>
      <c r="AF118">
        <f t="shared" si="44"/>
        <v>13.520236651168215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49</v>
      </c>
      <c r="F119" s="11">
        <v>24.5</v>
      </c>
      <c r="G119" s="11">
        <v>2.4500000000000001E-2</v>
      </c>
      <c r="H119" s="11">
        <v>161.25999450699999</v>
      </c>
      <c r="I119" s="11">
        <v>233.24687194800001</v>
      </c>
      <c r="J119" s="11">
        <v>201.407429909</v>
      </c>
      <c r="K119" s="13">
        <v>14.647761279099999</v>
      </c>
      <c r="O119">
        <f t="shared" si="42"/>
        <v>15.181950675162751</v>
      </c>
      <c r="T119" s="1"/>
      <c r="U119" s="11">
        <v>22</v>
      </c>
      <c r="V119" s="11">
        <v>49</v>
      </c>
      <c r="W119" s="11">
        <v>24.5</v>
      </c>
      <c r="X119" s="11">
        <v>2.4500000000000001E-2</v>
      </c>
      <c r="Y119" s="11">
        <v>166.15672302199999</v>
      </c>
      <c r="Z119" s="11">
        <v>229.01077270499999</v>
      </c>
      <c r="AA119" s="11">
        <v>199.751146589</v>
      </c>
      <c r="AB119" s="11">
        <v>13.2362022711</v>
      </c>
      <c r="AF119">
        <f t="shared" si="44"/>
        <v>14.66187905205428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156.64688110399999</v>
      </c>
      <c r="I120" s="11">
        <v>238.640426636</v>
      </c>
      <c r="J120" s="11">
        <v>197.88040374799999</v>
      </c>
      <c r="K120" s="13">
        <v>15.392245839499999</v>
      </c>
      <c r="O120">
        <f t="shared" si="42"/>
        <v>14.916085919177808</v>
      </c>
      <c r="T120" s="1"/>
      <c r="U120" s="11">
        <v>23</v>
      </c>
      <c r="V120" s="11">
        <v>50</v>
      </c>
      <c r="W120" s="11">
        <v>25</v>
      </c>
      <c r="X120" s="11">
        <v>2.5000000000000001E-2</v>
      </c>
      <c r="Y120" s="11">
        <v>185.322540283</v>
      </c>
      <c r="Z120" s="11">
        <v>236.271118164</v>
      </c>
      <c r="AA120" s="11">
        <v>208.009602661</v>
      </c>
      <c r="AB120" s="11">
        <v>11.613089224799999</v>
      </c>
      <c r="AF120">
        <f t="shared" si="44"/>
        <v>15.268055718131226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186.05374145499999</v>
      </c>
      <c r="I121" s="11">
        <v>247.602294922</v>
      </c>
      <c r="J121" s="11">
        <v>224.59870163299999</v>
      </c>
      <c r="K121" s="13">
        <v>14.385440345599999</v>
      </c>
      <c r="O121">
        <f t="shared" si="42"/>
        <v>16.930092457058013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201.59393310499999</v>
      </c>
      <c r="Z121" s="11">
        <v>251.29830932600001</v>
      </c>
      <c r="AA121" s="11">
        <v>224.26442983199999</v>
      </c>
      <c r="AB121" s="11">
        <v>11.527575348499999</v>
      </c>
      <c r="AF121">
        <f t="shared" si="44"/>
        <v>16.461171823159738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167.61360168499999</v>
      </c>
      <c r="I122" s="11">
        <v>263.91476440399998</v>
      </c>
      <c r="J122" s="11">
        <v>216.37256123500001</v>
      </c>
      <c r="K122" s="13">
        <v>20.4777625091</v>
      </c>
      <c r="O122">
        <f t="shared" si="42"/>
        <v>16.310011768744644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177.816970825</v>
      </c>
      <c r="Z122" s="11">
        <v>266.659332275</v>
      </c>
      <c r="AA122" s="11">
        <v>226.457264533</v>
      </c>
      <c r="AB122" s="11">
        <v>17.373316493800001</v>
      </c>
      <c r="AF122">
        <f t="shared" si="44"/>
        <v>16.622127480817927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213.20578002900001</v>
      </c>
      <c r="I123" s="11">
        <v>278.25302124000001</v>
      </c>
      <c r="J123" s="11">
        <v>241.34653472900001</v>
      </c>
      <c r="K123" s="13">
        <v>13.2710908872</v>
      </c>
      <c r="O123">
        <f t="shared" si="42"/>
        <v>18.192532358576109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213.48701477099999</v>
      </c>
      <c r="Z123" s="11">
        <v>286.622314453</v>
      </c>
      <c r="AA123" s="11">
        <v>252.66868180500001</v>
      </c>
      <c r="AB123" s="11">
        <v>15.7048840076</v>
      </c>
      <c r="AF123">
        <f t="shared" si="44"/>
        <v>18.546064521418394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226.60287475600001</v>
      </c>
      <c r="I124" s="11">
        <v>297.40441894499997</v>
      </c>
      <c r="J124" s="11">
        <v>258.18178741499997</v>
      </c>
      <c r="K124" s="13">
        <v>15.6152092555</v>
      </c>
      <c r="O124">
        <f t="shared" si="42"/>
        <v>19.461561887418387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219.64195251500001</v>
      </c>
      <c r="Z124" s="11">
        <v>295.56887817400002</v>
      </c>
      <c r="AA124" s="11">
        <v>267.66599731399998</v>
      </c>
      <c r="AB124" s="11">
        <v>15.752791441699999</v>
      </c>
      <c r="AF124">
        <f t="shared" si="44"/>
        <v>19.646878358301596</v>
      </c>
    </row>
    <row r="125" spans="3:51" x14ac:dyDescent="0.25">
      <c r="C125" s="1">
        <f>C38</f>
        <v>26</v>
      </c>
      <c r="D125" s="11">
        <v>28</v>
      </c>
      <c r="E125" s="11">
        <v>52</v>
      </c>
      <c r="F125" s="11">
        <v>26</v>
      </c>
      <c r="G125" s="11">
        <v>2.5999999999999999E-2</v>
      </c>
      <c r="H125" s="11">
        <v>223.628082275</v>
      </c>
      <c r="I125" s="11">
        <v>314.31076049799998</v>
      </c>
      <c r="J125" s="11">
        <v>271.46511283299998</v>
      </c>
      <c r="K125" s="13">
        <v>17.540282068</v>
      </c>
      <c r="O125">
        <f t="shared" si="42"/>
        <v>20.462849632311059</v>
      </c>
      <c r="U125" s="11">
        <v>28</v>
      </c>
      <c r="V125" s="11">
        <v>52</v>
      </c>
      <c r="W125" s="11">
        <v>26</v>
      </c>
      <c r="X125" s="11">
        <v>2.5999999999999999E-2</v>
      </c>
      <c r="Y125" s="11">
        <v>225.479858398</v>
      </c>
      <c r="Z125" s="11">
        <v>298.01742553700001</v>
      </c>
      <c r="AA125" s="11">
        <v>256.95418167100001</v>
      </c>
      <c r="AB125" s="11">
        <v>15.9655295777</v>
      </c>
      <c r="AF125">
        <f t="shared" si="44"/>
        <v>18.86062332013293</v>
      </c>
    </row>
    <row r="126" spans="3:51" x14ac:dyDescent="0.25">
      <c r="C126" s="1">
        <f>C39</f>
        <v>28</v>
      </c>
      <c r="D126" s="11">
        <v>29</v>
      </c>
      <c r="E126" s="11">
        <v>49</v>
      </c>
      <c r="F126" s="11">
        <v>24.5</v>
      </c>
      <c r="G126" s="11">
        <v>2.4500000000000001E-2</v>
      </c>
      <c r="H126" s="11">
        <v>219.338745117</v>
      </c>
      <c r="I126" s="11">
        <v>303.867279053</v>
      </c>
      <c r="J126" s="11">
        <v>256.88556717900002</v>
      </c>
      <c r="K126" s="13">
        <v>19.47611045</v>
      </c>
      <c r="O126">
        <f t="shared" si="42"/>
        <v>19.363853715996953</v>
      </c>
      <c r="U126" s="11">
        <v>29</v>
      </c>
      <c r="V126" s="11">
        <v>49</v>
      </c>
      <c r="W126" s="11">
        <v>24.5</v>
      </c>
      <c r="X126" s="11">
        <v>2.4500000000000001E-2</v>
      </c>
      <c r="Y126" s="11">
        <v>218.46878051799999</v>
      </c>
      <c r="Z126" s="11">
        <v>294.65612793000003</v>
      </c>
      <c r="AA126" s="11">
        <v>263.77558556399998</v>
      </c>
      <c r="AB126" s="11">
        <v>17.6721525325</v>
      </c>
      <c r="AF126">
        <f t="shared" si="44"/>
        <v>19.361319313884415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24.766801075299998</v>
      </c>
      <c r="F167" s="11">
        <v>7.9216868407499996</v>
      </c>
      <c r="G167" s="11">
        <v>0.19185932861900001</v>
      </c>
      <c r="H167" s="6">
        <f>E167/F167</f>
        <v>3.1264554599529157</v>
      </c>
      <c r="N167" s="11">
        <v>22.0122096455</v>
      </c>
      <c r="O167" s="11">
        <v>6.5974795860900004</v>
      </c>
      <c r="P167" s="11">
        <v>0.50792091828499997</v>
      </c>
      <c r="Q167" s="6">
        <f>N167/O167</f>
        <v>3.3364574089641934</v>
      </c>
    </row>
    <row r="168" spans="3:17" x14ac:dyDescent="0.25">
      <c r="C168">
        <f t="shared" ref="C168" si="70">C12</f>
        <v>-26</v>
      </c>
      <c r="D168" s="11">
        <v>2</v>
      </c>
      <c r="E168" s="11">
        <v>2095.0549999999998</v>
      </c>
      <c r="F168" s="11">
        <v>34.188612899799999</v>
      </c>
      <c r="G168" s="32">
        <v>1.93564711984E+17</v>
      </c>
      <c r="H168" s="6">
        <f t="shared" ref="H168:H195" si="71">E168/F168</f>
        <v>61.279321455368425</v>
      </c>
      <c r="N168" s="11">
        <v>2230.9491015600001</v>
      </c>
      <c r="O168" s="11">
        <v>43.085529985400001</v>
      </c>
      <c r="P168" s="11">
        <v>87.011249733</v>
      </c>
      <c r="Q168" s="6">
        <f t="shared" ref="Q168:Q195" si="72">N168/O168</f>
        <v>51.779544137346839</v>
      </c>
    </row>
    <row r="169" spans="3:17" x14ac:dyDescent="0.25">
      <c r="C169">
        <f t="shared" ref="C169" si="73">C13</f>
        <v>-24</v>
      </c>
      <c r="D169" s="11">
        <v>3</v>
      </c>
      <c r="E169" s="11">
        <v>1933.135</v>
      </c>
      <c r="F169" s="11">
        <v>43.578990953000002</v>
      </c>
      <c r="G169" s="11">
        <v>120.353246536</v>
      </c>
      <c r="H169" s="6">
        <f t="shared" si="71"/>
        <v>44.35933365425759</v>
      </c>
      <c r="N169" s="11">
        <v>2077.4622558599999</v>
      </c>
      <c r="O169" s="11">
        <v>22.5678703785</v>
      </c>
      <c r="P169" s="11">
        <v>246.02100624100001</v>
      </c>
      <c r="Q169" s="6">
        <f t="shared" si="72"/>
        <v>92.053978555245536</v>
      </c>
    </row>
    <row r="170" spans="3:17" x14ac:dyDescent="0.25">
      <c r="C170">
        <f t="shared" ref="C170" si="74">C14</f>
        <v>-22</v>
      </c>
      <c r="D170" s="11">
        <v>4</v>
      </c>
      <c r="E170" s="11">
        <v>1809.105</v>
      </c>
      <c r="F170" s="11">
        <v>34.485597750499998</v>
      </c>
      <c r="G170" s="11">
        <v>241.77440532700001</v>
      </c>
      <c r="H170" s="6">
        <f t="shared" si="71"/>
        <v>52.459725740835395</v>
      </c>
      <c r="N170" s="11">
        <v>1881.06092285</v>
      </c>
      <c r="O170" s="11">
        <v>42.119065799700003</v>
      </c>
      <c r="P170" s="11">
        <v>86.964404754599997</v>
      </c>
      <c r="Q170" s="6">
        <f t="shared" si="72"/>
        <v>44.660556618124183</v>
      </c>
    </row>
    <row r="171" spans="3:17" x14ac:dyDescent="0.25">
      <c r="C171">
        <f t="shared" ref="C171" si="75">C15</f>
        <v>-20</v>
      </c>
      <c r="D171" s="11">
        <v>5</v>
      </c>
      <c r="E171" s="11">
        <v>1677.1887755099999</v>
      </c>
      <c r="F171" s="11">
        <v>26.386627559200001</v>
      </c>
      <c r="G171" s="32">
        <v>1.48021371426E+17</v>
      </c>
      <c r="H171" s="6">
        <f t="shared" si="71"/>
        <v>63.562074075102061</v>
      </c>
      <c r="N171" s="11">
        <v>1773.83882733</v>
      </c>
      <c r="O171" s="11">
        <v>32.7634709027</v>
      </c>
      <c r="P171" s="11">
        <v>124.080498793</v>
      </c>
      <c r="Q171" s="6">
        <f t="shared" si="72"/>
        <v>54.140748170360055</v>
      </c>
    </row>
    <row r="172" spans="3:17" x14ac:dyDescent="0.25">
      <c r="C172">
        <f t="shared" ref="C172" si="76">C16</f>
        <v>-18</v>
      </c>
      <c r="D172" s="11">
        <v>6</v>
      </c>
      <c r="E172" s="11">
        <v>1563.9855769200001</v>
      </c>
      <c r="F172" s="11">
        <v>18.500361002399998</v>
      </c>
      <c r="G172" s="11">
        <v>197.735385748</v>
      </c>
      <c r="H172" s="6">
        <f t="shared" si="71"/>
        <v>84.538111268050869</v>
      </c>
      <c r="N172" s="11">
        <v>1662.2607327999999</v>
      </c>
      <c r="O172" s="11">
        <v>34.714516891899997</v>
      </c>
      <c r="P172" s="11">
        <v>82.845310944800005</v>
      </c>
      <c r="Q172" s="6">
        <f t="shared" si="72"/>
        <v>47.883735152536673</v>
      </c>
    </row>
    <row r="173" spans="3:17" x14ac:dyDescent="0.25">
      <c r="C173">
        <f t="shared" ref="C173" si="77">C17</f>
        <v>-16</v>
      </c>
      <c r="D173" s="11">
        <v>7</v>
      </c>
      <c r="E173" s="11">
        <v>1483.31730769</v>
      </c>
      <c r="F173" s="11">
        <v>44.4933346384</v>
      </c>
      <c r="G173" s="11">
        <v>165.69773710699999</v>
      </c>
      <c r="H173" s="6">
        <f t="shared" si="71"/>
        <v>33.337966680740131</v>
      </c>
      <c r="N173" s="11">
        <v>1584.53061617</v>
      </c>
      <c r="O173" s="11">
        <v>47.6202581525</v>
      </c>
      <c r="P173" s="11">
        <v>73.136947558499998</v>
      </c>
      <c r="Q173" s="6">
        <f t="shared" si="72"/>
        <v>33.274297066926216</v>
      </c>
    </row>
    <row r="174" spans="3:17" x14ac:dyDescent="0.25">
      <c r="C174">
        <f t="shared" ref="C174" si="78">C18</f>
        <v>-14</v>
      </c>
      <c r="D174" s="11">
        <v>8</v>
      </c>
      <c r="E174" s="11">
        <v>1418.37</v>
      </c>
      <c r="F174" s="11">
        <v>15.0755166185</v>
      </c>
      <c r="G174" s="11">
        <v>357.19074371300002</v>
      </c>
      <c r="H174" s="6">
        <f t="shared" si="71"/>
        <v>94.084337929715758</v>
      </c>
      <c r="N174" s="11">
        <v>1499.3837426800001</v>
      </c>
      <c r="O174" s="11">
        <v>34.189137639999998</v>
      </c>
      <c r="P174" s="11">
        <v>88.233791675600003</v>
      </c>
      <c r="Q174" s="6">
        <f t="shared" si="72"/>
        <v>43.855558992683626</v>
      </c>
    </row>
    <row r="175" spans="3:17" x14ac:dyDescent="0.25">
      <c r="C175">
        <f t="shared" ref="C175" si="79">C19</f>
        <v>-12</v>
      </c>
      <c r="D175" s="11">
        <v>9</v>
      </c>
      <c r="E175" s="11">
        <v>1390.0480769200001</v>
      </c>
      <c r="F175" s="11">
        <v>18.507160304799999</v>
      </c>
      <c r="G175" s="32">
        <v>1.16530640358E+17</v>
      </c>
      <c r="H175" s="6">
        <f t="shared" si="71"/>
        <v>75.10866356733716</v>
      </c>
      <c r="N175" s="11">
        <v>1454.6545691900001</v>
      </c>
      <c r="O175" s="11">
        <v>26.213195525700002</v>
      </c>
      <c r="P175" s="11">
        <v>180.845958306</v>
      </c>
      <c r="Q175" s="6">
        <f t="shared" si="72"/>
        <v>55.493217824733513</v>
      </c>
    </row>
    <row r="176" spans="3:17" x14ac:dyDescent="0.25">
      <c r="C176">
        <f t="shared" ref="C176" si="80">C20</f>
        <v>-10</v>
      </c>
      <c r="D176" s="11">
        <v>10</v>
      </c>
      <c r="E176" s="11">
        <v>1349.03061224</v>
      </c>
      <c r="F176" s="11">
        <v>20.1453278788</v>
      </c>
      <c r="G176" s="11">
        <v>240.944090123</v>
      </c>
      <c r="H176" s="6">
        <f t="shared" si="71"/>
        <v>66.964936999593675</v>
      </c>
      <c r="N176" s="11">
        <v>1404.94573601</v>
      </c>
      <c r="O176" s="11">
        <v>26.0058668414</v>
      </c>
      <c r="P176" s="11">
        <v>125.694174319</v>
      </c>
      <c r="Q176" s="6">
        <f t="shared" si="72"/>
        <v>54.024184026559688</v>
      </c>
    </row>
    <row r="177" spans="3:17" x14ac:dyDescent="0.25">
      <c r="C177">
        <f t="shared" ref="C177" si="81">C21</f>
        <v>-8</v>
      </c>
      <c r="D177" s="11">
        <v>11</v>
      </c>
      <c r="E177" s="11">
        <v>1325.48</v>
      </c>
      <c r="F177" s="11">
        <v>29.047946571699999</v>
      </c>
      <c r="G177" s="11">
        <v>175.44270801499999</v>
      </c>
      <c r="H177" s="6">
        <f t="shared" si="71"/>
        <v>45.630764182530918</v>
      </c>
      <c r="N177" s="11">
        <v>1384.7194287100001</v>
      </c>
      <c r="O177" s="11">
        <v>17.237271302300002</v>
      </c>
      <c r="P177" s="11">
        <v>458.80107171999998</v>
      </c>
      <c r="Q177" s="6">
        <f t="shared" si="72"/>
        <v>80.332867332965535</v>
      </c>
    </row>
    <row r="178" spans="3:17" x14ac:dyDescent="0.25">
      <c r="C178">
        <f t="shared" ref="C178" si="82">C22</f>
        <v>-6</v>
      </c>
      <c r="D178" s="11">
        <v>12</v>
      </c>
      <c r="E178" s="11">
        <v>1312.5240384599999</v>
      </c>
      <c r="F178" s="11">
        <v>18.826718109200002</v>
      </c>
      <c r="G178" s="11">
        <v>188.33405927499999</v>
      </c>
      <c r="H178" s="6">
        <f t="shared" si="71"/>
        <v>69.716029679044922</v>
      </c>
      <c r="N178" s="11">
        <v>1342.1797344500001</v>
      </c>
      <c r="O178" s="11">
        <v>36.697137448100001</v>
      </c>
      <c r="P178" s="11">
        <v>233.7690139</v>
      </c>
      <c r="Q178" s="6">
        <f t="shared" si="72"/>
        <v>36.574507653307208</v>
      </c>
    </row>
    <row r="179" spans="3:17" x14ac:dyDescent="0.25">
      <c r="C179">
        <f t="shared" ref="C179" si="83">C23</f>
        <v>-4</v>
      </c>
      <c r="D179" s="11">
        <v>13</v>
      </c>
      <c r="E179" s="11">
        <v>1285.605</v>
      </c>
      <c r="F179" s="11">
        <v>11.4904851753</v>
      </c>
      <c r="G179" s="32">
        <v>1.21552153943E+17</v>
      </c>
      <c r="H179" s="6">
        <f t="shared" si="71"/>
        <v>111.88430952972661</v>
      </c>
      <c r="N179" s="11">
        <v>1350.29201904</v>
      </c>
      <c r="O179" s="11">
        <v>30.466004958100001</v>
      </c>
      <c r="P179" s="11">
        <v>795.29766923900002</v>
      </c>
      <c r="Q179" s="6">
        <f t="shared" si="72"/>
        <v>44.321269588745267</v>
      </c>
    </row>
    <row r="180" spans="3:17" x14ac:dyDescent="0.25">
      <c r="C180">
        <f t="shared" ref="C180" si="84">C24</f>
        <v>-2</v>
      </c>
      <c r="D180" s="11">
        <v>14</v>
      </c>
      <c r="E180" s="11">
        <v>1271.44711538</v>
      </c>
      <c r="F180" s="11">
        <v>36.517985651099998</v>
      </c>
      <c r="G180" s="32">
        <v>1.13239548323E+17</v>
      </c>
      <c r="H180" s="6">
        <f t="shared" si="71"/>
        <v>34.817011199019994</v>
      </c>
      <c r="N180" s="11">
        <v>1326.49308425</v>
      </c>
      <c r="O180" s="11">
        <v>57.1314524103</v>
      </c>
      <c r="P180" s="11">
        <v>107.69602245599999</v>
      </c>
      <c r="Q180" s="6">
        <f t="shared" si="72"/>
        <v>23.218262940762415</v>
      </c>
    </row>
    <row r="181" spans="3:17" x14ac:dyDescent="0.25">
      <c r="C181">
        <f t="shared" ref="C181" si="85">C25</f>
        <v>0</v>
      </c>
      <c r="D181" s="11">
        <v>15</v>
      </c>
      <c r="E181" s="11">
        <v>1273.2259615400001</v>
      </c>
      <c r="F181" s="11">
        <v>23.953242299599999</v>
      </c>
      <c r="G181" s="11">
        <v>187.00167083700001</v>
      </c>
      <c r="H181" s="6">
        <f t="shared" si="71"/>
        <v>53.154639593875018</v>
      </c>
      <c r="N181" s="11">
        <v>1303.6682645400001</v>
      </c>
      <c r="O181" s="11">
        <v>44.591111351099997</v>
      </c>
      <c r="P181" s="11">
        <v>133.0030725</v>
      </c>
      <c r="Q181" s="6">
        <f t="shared" si="72"/>
        <v>29.236056806820102</v>
      </c>
    </row>
    <row r="182" spans="3:17" x14ac:dyDescent="0.25">
      <c r="C182">
        <f t="shared" ref="C182" si="86">C26</f>
        <v>2</v>
      </c>
      <c r="D182" s="11">
        <v>16</v>
      </c>
      <c r="E182" s="11">
        <v>1269.1683673499999</v>
      </c>
      <c r="F182" s="11">
        <v>18.161099736200001</v>
      </c>
      <c r="G182" s="11">
        <v>250.93411103099999</v>
      </c>
      <c r="H182" s="6">
        <f t="shared" si="71"/>
        <v>69.883893915311901</v>
      </c>
      <c r="N182" s="11">
        <v>1329.2778395</v>
      </c>
      <c r="O182" s="11">
        <v>40.201226633399997</v>
      </c>
      <c r="P182" s="11">
        <v>152.197559396</v>
      </c>
      <c r="Q182" s="6">
        <f t="shared" si="72"/>
        <v>33.065603983227938</v>
      </c>
    </row>
    <row r="183" spans="3:17" x14ac:dyDescent="0.25">
      <c r="C183">
        <f t="shared" ref="C183" si="87">C27</f>
        <v>4</v>
      </c>
      <c r="D183" s="11">
        <v>17</v>
      </c>
      <c r="E183" s="11">
        <v>1269.9549999999999</v>
      </c>
      <c r="F183" s="11">
        <v>21.206132312400001</v>
      </c>
      <c r="G183" s="11">
        <v>237.66947837800001</v>
      </c>
      <c r="H183" s="6">
        <f t="shared" si="71"/>
        <v>59.886215048154291</v>
      </c>
      <c r="N183" s="11">
        <v>1314.6685449199999</v>
      </c>
      <c r="O183" s="11">
        <v>27.615981268900001</v>
      </c>
      <c r="P183" s="11">
        <v>99.233248996699999</v>
      </c>
      <c r="Q183" s="6">
        <f t="shared" si="72"/>
        <v>47.605353295938336</v>
      </c>
    </row>
    <row r="184" spans="3:17" x14ac:dyDescent="0.25">
      <c r="C184">
        <f t="shared" ref="C184" si="88">C28</f>
        <v>6</v>
      </c>
      <c r="D184" s="11">
        <v>18</v>
      </c>
      <c r="E184" s="11">
        <v>1270.6010638299999</v>
      </c>
      <c r="F184" s="11">
        <v>29.8263659534</v>
      </c>
      <c r="G184" s="11">
        <v>210.96042588399999</v>
      </c>
      <c r="H184" s="6">
        <f t="shared" si="71"/>
        <v>42.599928727997124</v>
      </c>
      <c r="N184" s="11">
        <v>1335.7382864399999</v>
      </c>
      <c r="O184" s="11">
        <v>23.905874745599998</v>
      </c>
      <c r="P184" s="11">
        <v>197.418699995</v>
      </c>
      <c r="Q184" s="6">
        <f t="shared" si="72"/>
        <v>55.874896888508523</v>
      </c>
    </row>
    <row r="185" spans="3:17" x14ac:dyDescent="0.25">
      <c r="C185">
        <f t="shared" ref="C185" si="89">C29</f>
        <v>8</v>
      </c>
      <c r="D185" s="11">
        <v>19</v>
      </c>
      <c r="E185" s="11">
        <v>1281.0288461499999</v>
      </c>
      <c r="F185" s="11">
        <v>20.5196950138</v>
      </c>
      <c r="G185" s="11">
        <v>197.62700014800001</v>
      </c>
      <c r="H185" s="6">
        <f t="shared" si="71"/>
        <v>62.42923422051237</v>
      </c>
      <c r="N185" s="11">
        <v>1295.9403850799999</v>
      </c>
      <c r="O185" s="11">
        <v>18.482390463400002</v>
      </c>
      <c r="P185" s="11">
        <v>161.398277686</v>
      </c>
      <c r="Q185" s="6">
        <f t="shared" si="72"/>
        <v>70.117574219974571</v>
      </c>
    </row>
    <row r="186" spans="3:17" x14ac:dyDescent="0.25">
      <c r="C186">
        <f t="shared" ref="C186" si="90">C30</f>
        <v>10</v>
      </c>
      <c r="D186" s="11">
        <v>20</v>
      </c>
      <c r="E186" s="11">
        <v>1295.8723404299999</v>
      </c>
      <c r="F186" s="11">
        <v>20.160065798000002</v>
      </c>
      <c r="G186" s="11">
        <v>149.68745917499999</v>
      </c>
      <c r="H186" s="6">
        <f t="shared" si="71"/>
        <v>64.279172172074865</v>
      </c>
      <c r="N186" s="11">
        <v>1366.9529483900001</v>
      </c>
      <c r="O186" s="11">
        <v>22.860424549000001</v>
      </c>
      <c r="P186" s="11">
        <v>176.18326840500001</v>
      </c>
      <c r="Q186" s="6">
        <f t="shared" si="72"/>
        <v>59.795606396548557</v>
      </c>
    </row>
    <row r="187" spans="3:17" x14ac:dyDescent="0.25">
      <c r="C187">
        <f t="shared" ref="C187" si="91">C31</f>
        <v>12</v>
      </c>
      <c r="D187" s="11">
        <v>21</v>
      </c>
      <c r="E187" s="11">
        <v>1312.73</v>
      </c>
      <c r="F187" s="11">
        <v>25.964960960100001</v>
      </c>
      <c r="G187" s="11">
        <v>130.40442321800001</v>
      </c>
      <c r="H187" s="6">
        <f t="shared" si="71"/>
        <v>50.557749808183971</v>
      </c>
      <c r="N187" s="11">
        <v>1369.2207763700001</v>
      </c>
      <c r="O187" s="11">
        <v>30.6301426357</v>
      </c>
      <c r="P187" s="11">
        <v>226.232760353</v>
      </c>
      <c r="Q187" s="6">
        <f t="shared" si="72"/>
        <v>44.701743398809633</v>
      </c>
    </row>
    <row r="188" spans="3:17" x14ac:dyDescent="0.25">
      <c r="C188">
        <f t="shared" ref="C188" si="92">C32</f>
        <v>14</v>
      </c>
      <c r="D188" s="11">
        <v>22</v>
      </c>
      <c r="E188" s="11">
        <v>1345.5714285700001</v>
      </c>
      <c r="F188" s="11">
        <v>18.543514585600001</v>
      </c>
      <c r="G188" s="32">
        <v>1.23159663279E+17</v>
      </c>
      <c r="H188" s="6">
        <f t="shared" si="71"/>
        <v>72.562912621478233</v>
      </c>
      <c r="N188" s="11">
        <v>1408.0514364400001</v>
      </c>
      <c r="O188" s="11">
        <v>27.1932963185</v>
      </c>
      <c r="P188" s="11">
        <v>436.21046815599999</v>
      </c>
      <c r="Q188" s="6">
        <f t="shared" si="72"/>
        <v>51.779358410553634</v>
      </c>
    </row>
    <row r="189" spans="3:17" x14ac:dyDescent="0.25">
      <c r="C189">
        <f t="shared" ref="C189" si="93">C33</f>
        <v>16</v>
      </c>
      <c r="D189" s="11">
        <v>23</v>
      </c>
      <c r="E189" s="11">
        <v>1357.875</v>
      </c>
      <c r="F189" s="11">
        <v>15.280577600599999</v>
      </c>
      <c r="G189" s="11">
        <v>325.212851677</v>
      </c>
      <c r="H189" s="6">
        <f t="shared" si="71"/>
        <v>88.862805810866888</v>
      </c>
      <c r="N189" s="11">
        <v>1413.3698364300001</v>
      </c>
      <c r="O189" s="11">
        <v>19.916468701399999</v>
      </c>
      <c r="P189" s="11">
        <v>343.81532306700001</v>
      </c>
      <c r="Q189" s="6">
        <f t="shared" si="72"/>
        <v>70.96488125581466</v>
      </c>
    </row>
    <row r="190" spans="3:17" x14ac:dyDescent="0.25">
      <c r="C190">
        <f t="shared" ref="C190" si="94">C34</f>
        <v>18</v>
      </c>
      <c r="D190" s="11">
        <v>24</v>
      </c>
      <c r="E190" s="11">
        <v>1397.9591836699999</v>
      </c>
      <c r="F190" s="11">
        <v>11.948661597399999</v>
      </c>
      <c r="G190" s="11">
        <v>228.07704489599999</v>
      </c>
      <c r="H190" s="6">
        <f t="shared" si="71"/>
        <v>116.99713581094242</v>
      </c>
      <c r="N190" s="11">
        <v>1479.39293935</v>
      </c>
      <c r="O190" s="11">
        <v>17.852499736399999</v>
      </c>
      <c r="P190" s="11">
        <v>515.97210047199997</v>
      </c>
      <c r="Q190" s="6">
        <f t="shared" si="72"/>
        <v>82.867551390219106</v>
      </c>
    </row>
    <row r="191" spans="3:17" x14ac:dyDescent="0.25">
      <c r="C191">
        <f t="shared" ref="C191" si="95">C35</f>
        <v>20</v>
      </c>
      <c r="D191" s="11">
        <v>25</v>
      </c>
      <c r="E191" s="11">
        <v>1415.6634615400001</v>
      </c>
      <c r="F191" s="11">
        <v>14.9172335221</v>
      </c>
      <c r="G191" s="11">
        <v>170.753373256</v>
      </c>
      <c r="H191" s="6">
        <f t="shared" si="71"/>
        <v>94.90120667767809</v>
      </c>
      <c r="N191" s="11">
        <v>1472.84368427</v>
      </c>
      <c r="O191" s="11">
        <v>31.417640627600001</v>
      </c>
      <c r="P191" s="11">
        <v>279.45224208100001</v>
      </c>
      <c r="Q191" s="6">
        <f t="shared" si="72"/>
        <v>46.87951274661043</v>
      </c>
    </row>
    <row r="192" spans="3:17" x14ac:dyDescent="0.25">
      <c r="C192">
        <f t="shared" ref="C192" si="96">C36</f>
        <v>22</v>
      </c>
      <c r="D192" s="11">
        <v>26</v>
      </c>
      <c r="E192" s="11">
        <v>1416.9086538500001</v>
      </c>
      <c r="F192" s="11">
        <v>27.733543794900001</v>
      </c>
      <c r="G192" s="11">
        <v>139.24942167</v>
      </c>
      <c r="H192" s="6">
        <f t="shared" si="71"/>
        <v>51.090068558442191</v>
      </c>
      <c r="N192" s="11">
        <v>1491.57716957</v>
      </c>
      <c r="O192" s="11">
        <v>19.5969804428</v>
      </c>
      <c r="P192" s="11">
        <v>295.43164744699999</v>
      </c>
      <c r="Q192" s="6">
        <f t="shared" si="72"/>
        <v>76.112601832901802</v>
      </c>
    </row>
    <row r="193" spans="3:17" x14ac:dyDescent="0.25">
      <c r="C193">
        <f t="shared" ref="C193" si="97">C37</f>
        <v>24</v>
      </c>
      <c r="D193" s="11">
        <v>27</v>
      </c>
      <c r="E193" s="11">
        <v>1332.87</v>
      </c>
      <c r="F193" s="11">
        <v>24.352757527200001</v>
      </c>
      <c r="G193" s="11">
        <v>194.35491470299999</v>
      </c>
      <c r="H193" s="6">
        <f t="shared" si="71"/>
        <v>54.73178955242728</v>
      </c>
      <c r="N193" s="11">
        <v>1439.3956835900001</v>
      </c>
      <c r="O193" s="11">
        <v>23.229709342700001</v>
      </c>
      <c r="P193" s="11">
        <v>188.43199253099999</v>
      </c>
      <c r="Q193" s="6">
        <f t="shared" si="72"/>
        <v>61.963568392315423</v>
      </c>
    </row>
    <row r="194" spans="3:17" x14ac:dyDescent="0.25">
      <c r="C194">
        <f t="shared" ref="C194" si="98">C38</f>
        <v>26</v>
      </c>
      <c r="D194" s="11">
        <v>28</v>
      </c>
      <c r="E194" s="11">
        <v>1274.05288462</v>
      </c>
      <c r="F194" s="11">
        <v>30.357997974500002</v>
      </c>
      <c r="G194" s="11">
        <v>108.27993723100001</v>
      </c>
      <c r="H194" s="6">
        <f t="shared" si="71"/>
        <v>41.967618737249218</v>
      </c>
      <c r="N194" s="11">
        <v>1356.4852694000001</v>
      </c>
      <c r="O194" s="11">
        <v>27.633449625499999</v>
      </c>
      <c r="P194" s="11">
        <v>157.20991631699999</v>
      </c>
      <c r="Q194" s="6">
        <f t="shared" si="72"/>
        <v>49.088524515891159</v>
      </c>
    </row>
    <row r="195" spans="3:17" x14ac:dyDescent="0.25">
      <c r="C195">
        <f t="shared" ref="C195" si="99">C39</f>
        <v>28</v>
      </c>
      <c r="D195" s="11">
        <v>29</v>
      </c>
      <c r="E195" s="11">
        <v>1200.3469387800001</v>
      </c>
      <c r="F195" s="11">
        <v>33.623649121500002</v>
      </c>
      <c r="G195" s="11">
        <v>154.547229397</v>
      </c>
      <c r="H195" s="6">
        <f t="shared" si="71"/>
        <v>35.699484444490622</v>
      </c>
      <c r="N195" s="11">
        <v>1243.53897282</v>
      </c>
      <c r="O195" s="11">
        <v>19.2620662098</v>
      </c>
      <c r="P195" s="11">
        <v>193.17055947399999</v>
      </c>
      <c r="Q195" s="6">
        <f t="shared" si="72"/>
        <v>64.558960564018946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2022-05-12T17:08:23Z</dcterms:modified>
</cp:coreProperties>
</file>