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"/>
    </mc:Choice>
  </mc:AlternateContent>
  <xr:revisionPtr revIDLastSave="0" documentId="13_ncr:1_{169F8611-0847-470D-980E-6D4152CC4115}" xr6:coauthVersionLast="47" xr6:coauthVersionMax="47" xr10:uidLastSave="{00000000-0000-0000-0000-000000000000}"/>
  <bookViews>
    <workbookView xWindow="-28230" yWindow="795" windowWidth="27285" windowHeight="1501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7" i="3"/>
  <c r="P11" i="3"/>
  <c r="AG11" i="3"/>
  <c r="C169" i="3"/>
  <c r="P13" i="3"/>
  <c r="AG13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<sst xmlns="http://schemas.openxmlformats.org/spreadsheetml/2006/main" count="240" uniqueCount="62">
  <si>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</si>
  <si>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</si>
  <si>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</si>
  <si>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</si>
  <si>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</si>
  <si>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</si>
  <si>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</si>
  <si>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</si>
  <si>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</si>
  <si>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</si>
  <si>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</si>
  <si>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</si>
  <si>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</si>
  <si>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</si>
  <si>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</si>
  <si>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</si>
  <si>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</si>
  <si>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</si>
  <si>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</si>
  <si>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</si>
  <si>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</si>
  <si>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</si>
  <si>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</si>
  <si>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</si>
  <si>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</si>
  <si>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</si>
  <si>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</si>
  <si>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</si>
  <si>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</si>
  <si>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</si>
  <si>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</si>
  <si>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</si>
  <si>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</si>
  <si>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</si>
  <si>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</si>
  <si>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</si>
  <si>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</si>
  <si>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</si>
  <si>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</si>
  <si>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</si>
  <si>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</si>
  <si>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</si>
  <si>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</si>
  <si>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</si>
  <si>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</si>
  <si>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</si>
  <si>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</si>
  <si>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</si>
  <si>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</si>
  <si>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</si>
  <si>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</si>
  <si>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</si>
  <si>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</si>
  <si>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</si>
  <si>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</si>
  <si>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</si>
  <si>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</si>
  <si>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</si>
  <si>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</si>
  <si>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N</t>
  </si>
  <si>
    <t>L:\BRoss_Lab\MF_CIRP_Subgroups\IADP_WG_TCONS\DWIphantomRoundRobin\UPenn_Data\IceWaterPhantom\ITK_Format_ReconByUPenn\20210513_123248\Pass1\</t>
  </si>
  <si>
    <t>echo001Pass1-label.mhd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</si>
</sst>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7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UPENN 9.4T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54365613524099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1.00585917586</c:v>
                </c:pt>
                <c:pt idx="6">
                  <c:v>1.0314209973299999</c:v>
                </c:pt>
                <c:pt idx="7">
                  <c:v>1.0341228760500001</c:v>
                </c:pt>
                <c:pt idx="8">
                  <c:v>1.07154946846</c:v>
                </c:pt>
                <c:pt idx="9">
                  <c:v>1.0562796401300001</c:v>
                </c:pt>
                <c:pt idx="10">
                  <c:v>1.0799070176499999</c:v>
                </c:pt>
                <c:pt idx="11">
                  <c:v>1.0949968515599999</c:v>
                </c:pt>
                <c:pt idx="12">
                  <c:v>1.06737316203</c:v>
                </c:pt>
                <c:pt idx="13">
                  <c:v>1.1028600902299999</c:v>
                </c:pt>
                <c:pt idx="14">
                  <c:v>1.1108091333899999</c:v>
                </c:pt>
                <c:pt idx="15">
                  <c:v>1.0993149503200002</c:v>
                </c:pt>
                <c:pt idx="16">
                  <c:v>1.1129092890800001</c:v>
                </c:pt>
                <c:pt idx="17">
                  <c:v>1.0886851031</c:v>
                </c:pt>
                <c:pt idx="18">
                  <c:v>1.0909241058699999</c:v>
                </c:pt>
                <c:pt idx="19">
                  <c:v>1.0935025011199999</c:v>
                </c:pt>
                <c:pt idx="20">
                  <c:v>1.0516952094600001</c:v>
                </c:pt>
                <c:pt idx="21">
                  <c:v>1.0451022266899999</c:v>
                </c:pt>
                <c:pt idx="22">
                  <c:v>1.0298441355899999</c:v>
                </c:pt>
                <c:pt idx="23">
                  <c:v>1.0388552467299998</c:v>
                </c:pt>
                <c:pt idx="24">
                  <c:v>1.0836178598099999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1.1084705713486467</c:v>
                </c:pt>
                <c:pt idx="1">
                  <c:v>20.892101783588185</c:v>
                </c:pt>
                <c:pt idx="2">
                  <c:v>68.409016080857285</c:v>
                </c:pt>
                <c:pt idx="3">
                  <c:v>172.51087313771629</c:v>
                </c:pt>
                <c:pt idx="4">
                  <c:v>527.54199695819386</c:v>
                </c:pt>
                <c:pt idx="5">
                  <c:v>1112.704802554752</c:v>
                </c:pt>
                <c:pt idx="6">
                  <c:v>1532.5077945712651</c:v>
                </c:pt>
                <c:pt idx="7">
                  <c:v>1810.0780424584898</c:v>
                </c:pt>
                <c:pt idx="8">
                  <c:v>2064.902932243881</c:v>
                </c:pt>
                <c:pt idx="9">
                  <c:v>2212.8058221280116</c:v>
                </c:pt>
                <c:pt idx="10">
                  <c:v>2347.4515008077501</c:v>
                </c:pt>
                <c:pt idx="11">
                  <c:v>2473.1410504762403</c:v>
                </c:pt>
                <c:pt idx="12">
                  <c:v>2550.3002519514716</c:v>
                </c:pt>
                <c:pt idx="13">
                  <c:v>2656.8455444103824</c:v>
                </c:pt>
                <c:pt idx="14">
                  <c:v>2737.971747399411</c:v>
                </c:pt>
                <c:pt idx="15">
                  <c:v>2756.7997428433619</c:v>
                </c:pt>
                <c:pt idx="16">
                  <c:v>2767.1310477136117</c:v>
                </c:pt>
                <c:pt idx="17">
                  <c:v>2716.0759433153262</c:v>
                </c:pt>
                <c:pt idx="18">
                  <c:v>2642.2567586756163</c:v>
                </c:pt>
                <c:pt idx="19">
                  <c:v>2517.6633970627363</c:v>
                </c:pt>
                <c:pt idx="20">
                  <c:v>2329.6691972453955</c:v>
                </c:pt>
                <c:pt idx="21">
                  <c:v>2088.2023549780811</c:v>
                </c:pt>
                <c:pt idx="22">
                  <c:v>1777.6588716825065</c:v>
                </c:pt>
                <c:pt idx="23">
                  <c:v>1405.9328017855748</c:v>
                </c:pt>
                <c:pt idx="24">
                  <c:v>982.17477183232018</c:v>
                </c:pt>
                <c:pt idx="25">
                  <c:v>624.67360829681286</c:v>
                </c:pt>
                <c:pt idx="26">
                  <c:v>310.06057401749507</c:v>
                </c:pt>
                <c:pt idx="27">
                  <c:v>94.581916558646711</c:v>
                </c:pt>
                <c:pt idx="28">
                  <c:v>8.2196377816009054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1.1925519618171079</c:v>
                </c:pt>
                <c:pt idx="1">
                  <c:v>20.141022301981067</c:v>
                </c:pt>
                <c:pt idx="2">
                  <c:v>51.155913515716207</c:v>
                </c:pt>
                <c:pt idx="3">
                  <c:v>134.57856375483556</c:v>
                </c:pt>
                <c:pt idx="4">
                  <c:v>357.60885402034637</c:v>
                </c:pt>
                <c:pt idx="5">
                  <c:v>823.27081065512414</c:v>
                </c:pt>
                <c:pt idx="6">
                  <c:v>1181.0258034384933</c:v>
                </c:pt>
                <c:pt idx="7">
                  <c:v>1425.6839514974929</c:v>
                </c:pt>
                <c:pt idx="8">
                  <c:v>1608.2534151437503</c:v>
                </c:pt>
                <c:pt idx="9">
                  <c:v>1717.0377515385403</c:v>
                </c:pt>
                <c:pt idx="10">
                  <c:v>1818.4137603893394</c:v>
                </c:pt>
                <c:pt idx="11">
                  <c:v>1904.0153220746729</c:v>
                </c:pt>
                <c:pt idx="12">
                  <c:v>1963.5082974594577</c:v>
                </c:pt>
                <c:pt idx="13">
                  <c:v>2037.6754172107412</c:v>
                </c:pt>
                <c:pt idx="14">
                  <c:v>2089.0722224510109</c:v>
                </c:pt>
                <c:pt idx="15">
                  <c:v>2102.0353598349702</c:v>
                </c:pt>
                <c:pt idx="16">
                  <c:v>2106.9021211769996</c:v>
                </c:pt>
                <c:pt idx="17">
                  <c:v>2078.0608146220397</c:v>
                </c:pt>
                <c:pt idx="18">
                  <c:v>2006.1038958640245</c:v>
                </c:pt>
                <c:pt idx="19">
                  <c:v>1919.5765617763282</c:v>
                </c:pt>
                <c:pt idx="20">
                  <c:v>1744.77706077588</c:v>
                </c:pt>
                <c:pt idx="21">
                  <c:v>1560.6648503758477</c:v>
                </c:pt>
                <c:pt idx="22">
                  <c:v>1338.9852347386786</c:v>
                </c:pt>
                <c:pt idx="23">
                  <c:v>1083.9898201389838</c:v>
                </c:pt>
                <c:pt idx="24">
                  <c:v>774.1242840806317</c:v>
                </c:pt>
                <c:pt idx="25">
                  <c:v>486.60385859157469</c:v>
                </c:pt>
                <c:pt idx="26">
                  <c:v>226.15897590002541</c:v>
                </c:pt>
                <c:pt idx="27">
                  <c:v>64.913678851324264</c:v>
                </c:pt>
                <c:pt idx="28">
                  <c:v>5.4184076803391825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2.0104965634097498</c:v>
                </c:pt>
                <c:pt idx="1">
                  <c:v>4.155168856752443</c:v>
                </c:pt>
                <c:pt idx="2">
                  <c:v>21.990633998747189</c:v>
                </c:pt>
                <c:pt idx="3">
                  <c:v>34.269033212296122</c:v>
                </c:pt>
                <c:pt idx="4">
                  <c:v>123.42570823843229</c:v>
                </c:pt>
                <c:pt idx="5">
                  <c:v>279.82566086987885</c:v>
                </c:pt>
                <c:pt idx="6">
                  <c:v>361.05804992982985</c:v>
                </c:pt>
                <c:pt idx="7">
                  <c:v>399.9613738946689</c:v>
                </c:pt>
                <c:pt idx="8">
                  <c:v>423.59800201751983</c:v>
                </c:pt>
                <c:pt idx="9">
                  <c:v>486.67636091361265</c:v>
                </c:pt>
                <c:pt idx="10">
                  <c:v>499.61222135014867</c:v>
                </c:pt>
                <c:pt idx="11">
                  <c:v>532.39128100135702</c:v>
                </c:pt>
                <c:pt idx="12">
                  <c:v>552.32328147629096</c:v>
                </c:pt>
                <c:pt idx="13">
                  <c:v>535.61823252689339</c:v>
                </c:pt>
                <c:pt idx="14">
                  <c:v>553.39832940516851</c:v>
                </c:pt>
                <c:pt idx="15">
                  <c:v>565.26801785187797</c:v>
                </c:pt>
                <c:pt idx="16">
                  <c:v>543.9481631281601</c:v>
                </c:pt>
                <c:pt idx="17">
                  <c:v>564.20286413885708</c:v>
                </c:pt>
                <c:pt idx="18">
                  <c:v>567.67620674107332</c:v>
                </c:pt>
                <c:pt idx="19">
                  <c:v>528.30888564423333</c:v>
                </c:pt>
                <c:pt idx="20">
                  <c:v>521.23514379222672</c:v>
                </c:pt>
                <c:pt idx="21">
                  <c:v>465.63107229920968</c:v>
                </c:pt>
                <c:pt idx="22">
                  <c:v>396.6940583698356</c:v>
                </c:pt>
                <c:pt idx="23">
                  <c:v>311.20103484812455</c:v>
                </c:pt>
                <c:pt idx="24">
                  <c:v>225.32812907951299</c:v>
                </c:pt>
                <c:pt idx="25">
                  <c:v>122.07576825420757</c:v>
                </c:pt>
                <c:pt idx="26">
                  <c:v>45.777337874417618</c:v>
                </c:pt>
                <c:pt idx="27">
                  <c:v>8.5636589552868916</c:v>
                </c:pt>
                <c:pt idx="28">
                  <c:v>2.1654557855245713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2.0336321614287258</c:v>
                </c:pt>
                <c:pt idx="1">
                  <c:v>3.5279891068714582</c:v>
                </c:pt>
                <c:pt idx="2">
                  <c:v>12.799999519566605</c:v>
                </c:pt>
                <c:pt idx="3">
                  <c:v>17.741054209428718</c:v>
                </c:pt>
                <c:pt idx="4">
                  <c:v>63.992078534047572</c:v>
                </c:pt>
                <c:pt idx="5">
                  <c:v>163.47669643552499</c:v>
                </c:pt>
                <c:pt idx="6">
                  <c:v>232.20116364379933</c:v>
                </c:pt>
                <c:pt idx="7">
                  <c:v>263.67866697869584</c:v>
                </c:pt>
                <c:pt idx="8">
                  <c:v>303.34218706393818</c:v>
                </c:pt>
                <c:pt idx="9">
                  <c:v>319.95201624452812</c:v>
                </c:pt>
                <c:pt idx="10">
                  <c:v>350.47141391931956</c:v>
                </c:pt>
                <c:pt idx="11">
                  <c:v>345.85849836389673</c:v>
                </c:pt>
                <c:pt idx="12">
                  <c:v>352.36095813869565</c:v>
                </c:pt>
                <c:pt idx="13">
                  <c:v>361.34973635583526</c:v>
                </c:pt>
                <c:pt idx="14">
                  <c:v>367.41836303167372</c:v>
                </c:pt>
                <c:pt idx="15">
                  <c:v>380.4794418855966</c:v>
                </c:pt>
                <c:pt idx="16">
                  <c:v>390.55569193197994</c:v>
                </c:pt>
                <c:pt idx="17">
                  <c:v>385.44295560659555</c:v>
                </c:pt>
                <c:pt idx="18">
                  <c:v>384.55065411654999</c:v>
                </c:pt>
                <c:pt idx="19">
                  <c:v>354.40210972020179</c:v>
                </c:pt>
                <c:pt idx="20">
                  <c:v>341.93140937063191</c:v>
                </c:pt>
                <c:pt idx="21">
                  <c:v>287.15398978750488</c:v>
                </c:pt>
                <c:pt idx="22">
                  <c:v>246.93782781470134</c:v>
                </c:pt>
                <c:pt idx="23">
                  <c:v>197.59907440459364</c:v>
                </c:pt>
                <c:pt idx="24">
                  <c:v>137.47262300728875</c:v>
                </c:pt>
                <c:pt idx="25">
                  <c:v>74.374494275583231</c:v>
                </c:pt>
                <c:pt idx="26">
                  <c:v>27.443808108969176</c:v>
                </c:pt>
                <c:pt idx="27">
                  <c:v>5.4384729947167454</c:v>
                </c:pt>
                <c:pt idx="28">
                  <c:v>2.1789725809934493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1.08399570751</c:v>
                </c:pt>
                <c:pt idx="6">
                  <c:v>1.06729155791</c:v>
                </c:pt>
                <c:pt idx="7">
                  <c:v>1.0786456114099998</c:v>
                </c:pt>
                <c:pt idx="8">
                  <c:v>1.0771516132900001</c:v>
                </c:pt>
                <c:pt idx="9">
                  <c:v>1.06000333257</c:v>
                </c:pt>
                <c:pt idx="10">
                  <c:v>1.0603825201000001</c:v>
                </c:pt>
                <c:pt idx="11">
                  <c:v>1.0865505798399999</c:v>
                </c:pt>
                <c:pt idx="12">
                  <c:v>1.07969419675</c:v>
                </c:pt>
                <c:pt idx="13">
                  <c:v>1.0940244298099999</c:v>
                </c:pt>
                <c:pt idx="14">
                  <c:v>1.09841133002</c:v>
                </c:pt>
                <c:pt idx="15">
                  <c:v>1.1153136505400001</c:v>
                </c:pt>
                <c:pt idx="16">
                  <c:v>1.11147939848</c:v>
                </c:pt>
                <c:pt idx="17">
                  <c:v>1.10224830748</c:v>
                </c:pt>
                <c:pt idx="18">
                  <c:v>1.0792753749500001</c:v>
                </c:pt>
                <c:pt idx="19">
                  <c:v>1.09375073282</c:v>
                </c:pt>
                <c:pt idx="20">
                  <c:v>1.0684946319099999</c:v>
                </c:pt>
                <c:pt idx="21">
                  <c:v>1.0780402920400001</c:v>
                </c:pt>
                <c:pt idx="22">
                  <c:v>1.0974770525999999</c:v>
                </c:pt>
                <c:pt idx="23">
                  <c:v>1.12813235493</c:v>
                </c:pt>
                <c:pt idx="24">
                  <c:v>1.15732716334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2.2927240372846147</c:v>
                </c:pt>
                <c:pt idx="1">
                  <c:v>2.9141782665347651</c:v>
                </c:pt>
                <c:pt idx="2">
                  <c:v>4.256679299125504</c:v>
                </c:pt>
                <c:pt idx="3">
                  <c:v>2.7675524968215237</c:v>
                </c:pt>
                <c:pt idx="4">
                  <c:v>3.5959210623444093</c:v>
                </c:pt>
                <c:pt idx="5">
                  <c:v>4.6333441339238712</c:v>
                </c:pt>
                <c:pt idx="6">
                  <c:v>5.3303433842100461</c:v>
                </c:pt>
                <c:pt idx="7">
                  <c:v>5.7992010215022534</c:v>
                </c:pt>
                <c:pt idx="8">
                  <c:v>5.5479966593449088</c:v>
                </c:pt>
                <c:pt idx="9">
                  <c:v>5.4693614814830411</c:v>
                </c:pt>
                <c:pt idx="10">
                  <c:v>5.4341326116428288</c:v>
                </c:pt>
                <c:pt idx="11">
                  <c:v>5.3106421096274694</c:v>
                </c:pt>
                <c:pt idx="12">
                  <c:v>5.3115386950825174</c:v>
                </c:pt>
                <c:pt idx="13">
                  <c:v>5.2371404070007115</c:v>
                </c:pt>
                <c:pt idx="14">
                  <c:v>5.1405957215491558</c:v>
                </c:pt>
                <c:pt idx="15">
                  <c:v>5.1283968138792515</c:v>
                </c:pt>
                <c:pt idx="16">
                  <c:v>5.1024793280637972</c:v>
                </c:pt>
                <c:pt idx="17">
                  <c:v>5.1914125478094766</c:v>
                </c:pt>
                <c:pt idx="18">
                  <c:v>5.0516046334435529</c:v>
                </c:pt>
                <c:pt idx="19">
                  <c:v>5.1272618434375712</c:v>
                </c:pt>
                <c:pt idx="20">
                  <c:v>4.821183676088733</c:v>
                </c:pt>
                <c:pt idx="21">
                  <c:v>4.7877750797577381</c:v>
                </c:pt>
                <c:pt idx="22">
                  <c:v>4.9149079344474593</c:v>
                </c:pt>
                <c:pt idx="23">
                  <c:v>5.3396284610209177</c:v>
                </c:pt>
                <c:pt idx="24">
                  <c:v>5.8152104405475926</c:v>
                </c:pt>
                <c:pt idx="25">
                  <c:v>5.5513290169026854</c:v>
                </c:pt>
                <c:pt idx="26">
                  <c:v>4.4312821281094985</c:v>
                </c:pt>
                <c:pt idx="27">
                  <c:v>3.7396578230878252</c:v>
                </c:pt>
                <c:pt idx="28">
                  <c:v>3.3616342199747598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3.7134150239539818</c:v>
                </c:pt>
                <c:pt idx="1">
                  <c:v>4.7638079106772677</c:v>
                </c:pt>
                <c:pt idx="2">
                  <c:v>3.3592147406590778</c:v>
                </c:pt>
                <c:pt idx="3">
                  <c:v>2.6993884262549912</c:v>
                </c:pt>
                <c:pt idx="4">
                  <c:v>2.7101569534971222</c:v>
                </c:pt>
                <c:pt idx="5">
                  <c:v>3.4582511815013581</c:v>
                </c:pt>
                <c:pt idx="6">
                  <c:v>4.474614512841776</c:v>
                </c:pt>
                <c:pt idx="7">
                  <c:v>4.846055681966166</c:v>
                </c:pt>
                <c:pt idx="8">
                  <c:v>6.7205693091602257</c:v>
                </c:pt>
                <c:pt idx="9">
                  <c:v>4.8011168329563461</c:v>
                </c:pt>
                <c:pt idx="10">
                  <c:v>6.1272002231500968</c:v>
                </c:pt>
                <c:pt idx="11">
                  <c:v>4.6184280488522473</c:v>
                </c:pt>
                <c:pt idx="12">
                  <c:v>4.3663458521598937</c:v>
                </c:pt>
                <c:pt idx="13">
                  <c:v>5.2529975205348416</c:v>
                </c:pt>
                <c:pt idx="14">
                  <c:v>4.9636394057084186</c:v>
                </c:pt>
                <c:pt idx="15">
                  <c:v>5.209448351212755</c:v>
                </c:pt>
                <c:pt idx="16">
                  <c:v>6.8050101717483109</c:v>
                </c:pt>
                <c:pt idx="17">
                  <c:v>5.5052864575192899</c:v>
                </c:pt>
                <c:pt idx="18">
                  <c:v>5.3327551159245701</c:v>
                </c:pt>
                <c:pt idx="19">
                  <c:v>5.1465446636769583</c:v>
                </c:pt>
                <c:pt idx="20">
                  <c:v>4.7668806537913797</c:v>
                </c:pt>
                <c:pt idx="21">
                  <c:v>3.9635521401820828</c:v>
                </c:pt>
                <c:pt idx="22">
                  <c:v>4.0667733996982465</c:v>
                </c:pt>
                <c:pt idx="23">
                  <c:v>4.3052542708070494</c:v>
                </c:pt>
                <c:pt idx="24">
                  <c:v>3.8512393654151826</c:v>
                </c:pt>
                <c:pt idx="25">
                  <c:v>3.8371460776992627</c:v>
                </c:pt>
                <c:pt idx="26">
                  <c:v>3.6818160690343325</c:v>
                </c:pt>
                <c:pt idx="27">
                  <c:v>4.090993947327215</c:v>
                </c:pt>
                <c:pt idx="28">
                  <c:v>3.4443738146262941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5.5859016638499996</c:v>
                </c:pt>
                <c:pt idx="2">
                  <c:v>14.8507303124</c:v>
                </c:pt>
                <c:pt idx="3">
                  <c:v>4.8539573288</c:v>
                </c:pt>
                <c:pt idx="4">
                  <c:v>4.9307051678100002</c:v>
                </c:pt>
                <c:pt idx="5">
                  <c:v>4.7439642747199997</c:v>
                </c:pt>
                <c:pt idx="6">
                  <c:v>5.3573879095199999</c:v>
                </c:pt>
                <c:pt idx="7">
                  <c:v>5.8889396465699999</c:v>
                </c:pt>
                <c:pt idx="8">
                  <c:v>5.5926500467200002</c:v>
                </c:pt>
                <c:pt idx="9">
                  <c:v>5.4883781320900002</c:v>
                </c:pt>
                <c:pt idx="10">
                  <c:v>5.4599331874499999</c:v>
                </c:pt>
                <c:pt idx="11">
                  <c:v>5.3317847906400004</c:v>
                </c:pt>
                <c:pt idx="12" formatCode="0.00E+00">
                  <c:v>5.3186167174700003</c:v>
                </c:pt>
                <c:pt idx="13">
                  <c:v>5.2490133678199999</c:v>
                </c:pt>
                <c:pt idx="14">
                  <c:v>5.1513311958300001</c:v>
                </c:pt>
                <c:pt idx="15">
                  <c:v>5.1414916056899997</c:v>
                </c:pt>
                <c:pt idx="16">
                  <c:v>5.1200919712299999</c:v>
                </c:pt>
                <c:pt idx="17">
                  <c:v>5.2061634522200002</c:v>
                </c:pt>
                <c:pt idx="18">
                  <c:v>5.0638423160599997</c:v>
                </c:pt>
                <c:pt idx="19">
                  <c:v>5.1378393547199996</c:v>
                </c:pt>
                <c:pt idx="20">
                  <c:v>4.82570026398</c:v>
                </c:pt>
                <c:pt idx="21" formatCode="0.00E+00">
                  <c:v>4.7952624559399997</c:v>
                </c:pt>
                <c:pt idx="22">
                  <c:v>4.9270443448799996</c:v>
                </c:pt>
                <c:pt idx="23">
                  <c:v>5.3642121410400003</c:v>
                </c:pt>
                <c:pt idx="24">
                  <c:v>5.8488374673400001</c:v>
                </c:pt>
                <c:pt idx="25">
                  <c:v>5.59294513628</c:v>
                </c:pt>
                <c:pt idx="26" formatCode="0.00E+00">
                  <c:v>4.4476286077499996</c:v>
                </c:pt>
                <c:pt idx="27">
                  <c:v>3.7531456526600002</c:v>
                </c:pt>
                <c:pt idx="28">
                  <c:v>6.1593770111600001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0.00E+00</c:formatCode>
                <c:ptCount val="29"/>
                <c:pt idx="0" formatCode="General">
                  <c:v>6.9710368494800001E-2</c:v>
                </c:pt>
                <c:pt idx="1">
                  <c:v>157712013474</c:v>
                </c:pt>
                <c:pt idx="2" formatCode="General">
                  <c:v>8.9684522723200004</c:v>
                </c:pt>
                <c:pt idx="3" formatCode="General">
                  <c:v>4.0553436231599997</c:v>
                </c:pt>
                <c:pt idx="4">
                  <c:v>3.0058190409000001</c:v>
                </c:pt>
                <c:pt idx="5" formatCode="General">
                  <c:v>3.6675677018999999</c:v>
                </c:pt>
                <c:pt idx="6">
                  <c:v>4.6166675228300003</c:v>
                </c:pt>
                <c:pt idx="7">
                  <c:v>4.9381058170200003</c:v>
                </c:pt>
                <c:pt idx="8" formatCode="General">
                  <c:v>7.2598601396299998</c:v>
                </c:pt>
                <c:pt idx="9">
                  <c:v>5.1616517656000003</c:v>
                </c:pt>
                <c:pt idx="10" formatCode="General">
                  <c:v>7.1336734435100002</c:v>
                </c:pt>
                <c:pt idx="11" formatCode="General">
                  <c:v>4.6801342636900003</c:v>
                </c:pt>
                <c:pt idx="12" formatCode="General">
                  <c:v>4.4290392165099997</c:v>
                </c:pt>
                <c:pt idx="13" formatCode="General">
                  <c:v>5.5013921073800001</c:v>
                </c:pt>
                <c:pt idx="14" formatCode="General">
                  <c:v>5.1573141145700001</c:v>
                </c:pt>
                <c:pt idx="15" formatCode="General">
                  <c:v>5.4295134590199998</c:v>
                </c:pt>
                <c:pt idx="16" formatCode="General">
                  <c:v>8.6026904255699996</c:v>
                </c:pt>
                <c:pt idx="17" formatCode="General">
                  <c:v>5.9039971003199998</c:v>
                </c:pt>
                <c:pt idx="18">
                  <c:v>5.7607909951899998</c:v>
                </c:pt>
                <c:pt idx="19" formatCode="General">
                  <c:v>5.3389751256700002</c:v>
                </c:pt>
                <c:pt idx="20" formatCode="General">
                  <c:v>4.9639132451999997</c:v>
                </c:pt>
                <c:pt idx="21">
                  <c:v>4.1347869130300001</c:v>
                </c:pt>
                <c:pt idx="22" formatCode="General">
                  <c:v>4.1809212927699999</c:v>
                </c:pt>
                <c:pt idx="23">
                  <c:v>4.3715124988599996</c:v>
                </c:pt>
                <c:pt idx="24" formatCode="General">
                  <c:v>3.98159209123</c:v>
                </c:pt>
                <c:pt idx="25" formatCode="General">
                  <c:v>3.9994153789400002</c:v>
                </c:pt>
                <c:pt idx="26" formatCode="General">
                  <c:v>3.9500550508500001</c:v>
                </c:pt>
                <c:pt idx="27" formatCode="General">
                  <c:v>76359632784.199997</c:v>
                </c:pt>
                <c:pt idx="28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AC11" sqref="AC11:AC3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  <col min="25" max="25" width="12.5703125" customWidth="1"/>
    <col min="28" max="28" width="13.8554687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1000</v>
      </c>
      <c r="N8" s="22"/>
      <c r="O8" s="23">
        <f>100*SQRT(AVERAGE(O11:O39))/$AJ$8</f>
        <v>3.9069927868004073</v>
      </c>
      <c r="P8" s="23">
        <f>MAX(P11:P39) - MIN(P11:P39)</f>
        <v>38</v>
      </c>
      <c r="Q8" s="24"/>
      <c r="AE8" s="22"/>
      <c r="AF8" s="23">
        <f>100*SQRT(AVERAGE(AF11:AF39))/$AJ$8</f>
        <v>2.2730616414979838</v>
      </c>
      <c r="AG8" s="23">
        <f>MAX(AG11:AG39) - MIN(AG11:AG39)</f>
        <v>38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t="s">
        <v>53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930</v>
      </c>
      <c r="F11" s="11">
        <v>465</v>
      </c>
      <c r="G11" s="11">
        <v>0.46500000000000002</v>
      </c>
      <c r="H11" s="11">
        <v>0</v>
      </c>
      <c r="I11" s="11">
        <v>0</v>
      </c>
      <c r="J11" s="11">
        <v>0</v>
      </c>
      <c r="K11" s="11">
        <v>0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59</v>
      </c>
      <c r="T11" s="1"/>
      <c r="U11" s="11">
        <v>1</v>
      </c>
      <c r="V11" s="11">
        <v>930</v>
      </c>
      <c r="W11" s="11">
        <v>465</v>
      </c>
      <c r="X11" s="11">
        <v>0.46500000000000002</v>
      </c>
      <c r="Y11" s="11">
        <v>0</v>
      </c>
      <c r="Z11" s="11">
        <v>0</v>
      </c>
      <c r="AA11" s="11">
        <v>0</v>
      </c>
      <c r="AB11" s="11">
        <v>0</v>
      </c>
      <c r="AC11" s="12" t="s">
        <v>59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1.27942452673E-3</v>
      </c>
      <c r="J12" s="11">
        <v>1.10382255606E-4</v>
      </c>
      <c r="K12" s="11">
        <v>3.2746070214800002E-4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59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</v>
      </c>
      <c r="Z12" s="11">
        <v>0</v>
      </c>
      <c r="AA12" s="11">
        <v>0</v>
      </c>
      <c r="AB12" s="11">
        <v>0</v>
      </c>
      <c r="AC12" s="12" t="s">
        <v>59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48</v>
      </c>
      <c r="F13" s="11">
        <v>24</v>
      </c>
      <c r="G13" s="11">
        <v>2.4E-2</v>
      </c>
      <c r="H13" s="11">
        <v>0</v>
      </c>
      <c r="I13" s="11">
        <v>1.03248702362E-3</v>
      </c>
      <c r="J13" s="11">
        <v>6.3709199821500003E-4</v>
      </c>
      <c r="K13" s="11">
        <v>3.9598901280599999E-4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59</v>
      </c>
      <c r="T13" s="1"/>
      <c r="U13" s="11">
        <v>3</v>
      </c>
      <c r="V13" s="11">
        <v>48</v>
      </c>
      <c r="W13" s="11">
        <v>24</v>
      </c>
      <c r="X13" s="11">
        <v>2.4E-2</v>
      </c>
      <c r="Y13" s="11">
        <v>0</v>
      </c>
      <c r="Z13" s="11">
        <v>1.09688192606E-3</v>
      </c>
      <c r="AA13" s="11">
        <v>6.4354525602499995E-4</v>
      </c>
      <c r="AB13" s="11">
        <v>3.8885317386900002E-4</v>
      </c>
      <c r="AC13" s="12" t="s">
        <v>59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31">
        <v>5.2794803195899998E-5</v>
      </c>
      <c r="I14" s="11">
        <v>2.65055266209E-3</v>
      </c>
      <c r="J14" s="11">
        <v>9.7657985556E-4</v>
      </c>
      <c r="K14" s="31">
        <v>5.1166320995700001E-4</v>
      </c>
      <c r="L14" s="12" t="s">
        <v>59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31">
        <v>4.8364097892799999E-5</v>
      </c>
      <c r="Z14" s="11">
        <v>2.1258445922299998E-3</v>
      </c>
      <c r="AA14" s="11">
        <v>1.0014151908399999E-3</v>
      </c>
      <c r="AB14" s="31">
        <v>4.2921401043799999E-4</v>
      </c>
      <c r="AC14" s="12" t="s">
        <v>59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5.0706806359799997E-4</v>
      </c>
      <c r="I15" s="11">
        <v>1.2189244153E-3</v>
      </c>
      <c r="J15" s="11">
        <v>9.9712059053800001E-4</v>
      </c>
      <c r="K15" s="31">
        <v>1.6202210160800001E-4</v>
      </c>
      <c r="L15" s="12" t="s">
        <v>59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7.4504700023699996E-4</v>
      </c>
      <c r="Z15" s="11">
        <v>1.5512740937999999E-3</v>
      </c>
      <c r="AA15" s="11">
        <v>1.14473841291E-3</v>
      </c>
      <c r="AB15" s="31">
        <v>1.67685986828E-4</v>
      </c>
      <c r="AC15" s="12" t="s">
        <v>59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9.3317183200300002E-4</v>
      </c>
      <c r="I16" s="11">
        <v>1.0807239450500001E-3</v>
      </c>
      <c r="J16" s="11">
        <v>1.00585917586E-3</v>
      </c>
      <c r="K16" s="31">
        <v>3.4118670352799997E-5</v>
      </c>
      <c r="L16" s="12" t="s">
        <v>36</v>
      </c>
      <c r="M16">
        <f t="shared" si="1"/>
        <v>1.00585917586</v>
      </c>
      <c r="N16">
        <f t="shared" si="5"/>
        <v>3.4118670352799994E-2</v>
      </c>
      <c r="O16">
        <f t="shared" si="6"/>
        <v>8.8624947697584326E-3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9.7576732514400005E-4</v>
      </c>
      <c r="Z16" s="11">
        <v>1.1739089386499999E-3</v>
      </c>
      <c r="AA16" s="11">
        <v>1.0839957075099999E-3</v>
      </c>
      <c r="AB16" s="31">
        <v>4.8685503633099999E-5</v>
      </c>
      <c r="AC16" s="12" t="s">
        <v>36</v>
      </c>
      <c r="AD16">
        <f t="shared" si="8"/>
        <v>1.08399570751</v>
      </c>
      <c r="AE16">
        <f t="shared" si="9"/>
        <v>4.8685503633100001E-2</v>
      </c>
      <c r="AF16">
        <f t="shared" si="10"/>
        <v>2.5613737810547448E-4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9.7958534024699989E-4</v>
      </c>
      <c r="I17" s="11">
        <v>1.0882634669500001E-3</v>
      </c>
      <c r="J17" s="11">
        <v>1.03142099733E-3</v>
      </c>
      <c r="K17" s="31">
        <v>2.62032618816E-5</v>
      </c>
      <c r="L17" s="12" t="s">
        <v>36</v>
      </c>
      <c r="M17">
        <f t="shared" si="1"/>
        <v>1.0314209973299999</v>
      </c>
      <c r="N17">
        <f t="shared" si="5"/>
        <v>2.62032618816E-2</v>
      </c>
      <c r="O17">
        <f t="shared" si="6"/>
        <v>4.7030796072118899E-3</v>
      </c>
      <c r="P17">
        <f t="shared" si="7"/>
        <v>-16</v>
      </c>
      <c r="Q17" s="12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9.7694958094499997E-4</v>
      </c>
      <c r="Z17" s="11">
        <v>1.1137488763799999E-3</v>
      </c>
      <c r="AA17" s="11">
        <v>1.06729155791E-3</v>
      </c>
      <c r="AB17" s="31">
        <v>2.7418511964299999E-5</v>
      </c>
      <c r="AC17" s="12" t="s">
        <v>36</v>
      </c>
      <c r="AD17">
        <f t="shared" si="8"/>
        <v>1.06729155791</v>
      </c>
      <c r="AE17">
        <f t="shared" si="9"/>
        <v>2.7418511964299997E-2</v>
      </c>
      <c r="AF17">
        <f t="shared" si="10"/>
        <v>1.0698421839548916E-3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9.3973183538799995E-4</v>
      </c>
      <c r="I18" s="11">
        <v>1.1109546758199999E-3</v>
      </c>
      <c r="J18" s="11">
        <v>1.0341228760500001E-3</v>
      </c>
      <c r="K18" s="31">
        <v>3.7219296149599998E-5</v>
      </c>
      <c r="L18" s="12" t="s">
        <v>36</v>
      </c>
      <c r="M18">
        <f t="shared" si="1"/>
        <v>1.0341228760500001</v>
      </c>
      <c r="N18">
        <f t="shared" si="5"/>
        <v>3.7219296149599998E-2</v>
      </c>
      <c r="O18">
        <f t="shared" si="6"/>
        <v>4.3397954599236638E-3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1.0130363516500001E-3</v>
      </c>
      <c r="Z18" s="11">
        <v>1.1345756938699999E-3</v>
      </c>
      <c r="AA18" s="11">
        <v>1.0786456114099999E-3</v>
      </c>
      <c r="AB18" s="31">
        <v>3.0562806125500001E-5</v>
      </c>
      <c r="AC18" s="12" t="s">
        <v>36</v>
      </c>
      <c r="AD18">
        <f t="shared" si="8"/>
        <v>1.0786456114099998</v>
      </c>
      <c r="AE18">
        <f t="shared" si="9"/>
        <v>3.0562806125500001E-2</v>
      </c>
      <c r="AF18">
        <f t="shared" si="10"/>
        <v>4.5600991205273385E-4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9.8806119058300005E-4</v>
      </c>
      <c r="I19" s="11">
        <v>1.13329687156E-3</v>
      </c>
      <c r="J19" s="11">
        <v>1.0715494684599999E-3</v>
      </c>
      <c r="K19" s="31">
        <v>3.3634075053100003E-5</v>
      </c>
      <c r="L19" s="12" t="s">
        <v>36</v>
      </c>
      <c r="M19">
        <f t="shared" si="1"/>
        <v>1.07154946846</v>
      </c>
      <c r="N19">
        <f t="shared" si="5"/>
        <v>3.3634075053100003E-2</v>
      </c>
      <c r="O19">
        <f t="shared" si="6"/>
        <v>8.0943274490854057E-4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9.6687197219600003E-4</v>
      </c>
      <c r="Z19" s="11">
        <v>1.2253636959899999E-3</v>
      </c>
      <c r="AA19" s="11">
        <v>1.0771516132900001E-3</v>
      </c>
      <c r="AB19" s="31">
        <v>4.7986670084600001E-5</v>
      </c>
      <c r="AC19" s="12" t="s">
        <v>36</v>
      </c>
      <c r="AD19">
        <f t="shared" si="8"/>
        <v>1.0771516132900001</v>
      </c>
      <c r="AE19">
        <f t="shared" si="9"/>
        <v>4.7986670084600003E-2</v>
      </c>
      <c r="AF19">
        <f t="shared" si="10"/>
        <v>5.2204877524970471E-4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1.0157166980199999E-3</v>
      </c>
      <c r="I20" s="11">
        <v>1.0954062454400001E-3</v>
      </c>
      <c r="J20" s="11">
        <v>1.05627964013E-3</v>
      </c>
      <c r="K20" s="31">
        <v>1.9358864824699999E-5</v>
      </c>
      <c r="L20" s="12" t="s">
        <v>36</v>
      </c>
      <c r="M20">
        <f t="shared" si="1"/>
        <v>1.0562796401300001</v>
      </c>
      <c r="N20">
        <f t="shared" si="5"/>
        <v>1.9358864824699999E-2</v>
      </c>
      <c r="O20">
        <f t="shared" si="6"/>
        <v>1.9114698671623066E-3</v>
      </c>
      <c r="P20">
        <f t="shared" si="7"/>
        <v>-10</v>
      </c>
      <c r="Q20" s="12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1.00382079836E-3</v>
      </c>
      <c r="Z20" s="11">
        <v>1.1067794403100001E-3</v>
      </c>
      <c r="AA20" s="11">
        <v>1.0600033325700001E-3</v>
      </c>
      <c r="AB20" s="31">
        <v>2.1757557888899999E-5</v>
      </c>
      <c r="AC20" s="12" t="s">
        <v>36</v>
      </c>
      <c r="AD20">
        <f t="shared" si="8"/>
        <v>1.06000333257</v>
      </c>
      <c r="AE20">
        <f t="shared" si="9"/>
        <v>2.1757557888899999E-2</v>
      </c>
      <c r="AF20">
        <f t="shared" si="10"/>
        <v>1.599733405506029E-3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1.0352394310799999E-3</v>
      </c>
      <c r="I21" s="11">
        <v>1.1195231927600001E-3</v>
      </c>
      <c r="J21" s="11">
        <v>1.0799070176499999E-3</v>
      </c>
      <c r="K21" s="31">
        <v>1.80983424677E-5</v>
      </c>
      <c r="L21" s="12" t="s">
        <v>36</v>
      </c>
      <c r="M21">
        <f t="shared" si="1"/>
        <v>1.0799070176499999</v>
      </c>
      <c r="N21">
        <f t="shared" si="5"/>
        <v>1.80983424677E-2</v>
      </c>
      <c r="O21">
        <f t="shared" si="6"/>
        <v>4.0372793971742084E-4</v>
      </c>
      <c r="P21">
        <f t="shared" si="7"/>
        <v>-8</v>
      </c>
      <c r="Q21" s="12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1.00069958717E-3</v>
      </c>
      <c r="Z21" s="11">
        <v>1.1106055462699999E-3</v>
      </c>
      <c r="AA21" s="11">
        <v>1.0603825201000001E-3</v>
      </c>
      <c r="AB21" s="31">
        <v>2.3265126477799999E-5</v>
      </c>
      <c r="AC21" s="12" t="s">
        <v>36</v>
      </c>
      <c r="AD21">
        <f t="shared" si="8"/>
        <v>1.0603825201000001</v>
      </c>
      <c r="AE21">
        <f t="shared" si="9"/>
        <v>2.3265126477799998E-2</v>
      </c>
      <c r="AF21">
        <f t="shared" si="10"/>
        <v>1.5695447136269019E-3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1.0389746166800001E-3</v>
      </c>
      <c r="I22" s="11">
        <v>1.12635432743E-3</v>
      </c>
      <c r="J22" s="11">
        <v>1.09499685156E-3</v>
      </c>
      <c r="K22" s="31">
        <v>1.6213517779899999E-5</v>
      </c>
      <c r="L22" s="12" t="s">
        <v>36</v>
      </c>
      <c r="M22">
        <f t="shared" si="1"/>
        <v>1.0949968515599999</v>
      </c>
      <c r="N22">
        <f t="shared" si="5"/>
        <v>1.6213517779899999E-2</v>
      </c>
      <c r="O22">
        <f t="shared" si="6"/>
        <v>2.5031494312676035E-5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1.01284217089E-3</v>
      </c>
      <c r="Z22" s="11">
        <v>1.12798856571E-3</v>
      </c>
      <c r="AA22" s="11">
        <v>1.0865505798399999E-3</v>
      </c>
      <c r="AB22" s="31">
        <v>2.2226959945300001E-5</v>
      </c>
      <c r="AC22" s="12" t="s">
        <v>36</v>
      </c>
      <c r="AD22">
        <f t="shared" si="8"/>
        <v>1.0865505798399999</v>
      </c>
      <c r="AE22">
        <f t="shared" si="9"/>
        <v>2.2226959945300002E-2</v>
      </c>
      <c r="AF22">
        <f t="shared" si="10"/>
        <v>1.8088690264021897E-4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9.9591840989900009E-4</v>
      </c>
      <c r="I23" s="11">
        <v>1.1035198112900001E-3</v>
      </c>
      <c r="J23" s="11">
        <v>1.06737316203E-3</v>
      </c>
      <c r="K23" s="31">
        <v>1.99756074968E-5</v>
      </c>
      <c r="L23" s="12" t="s">
        <v>36</v>
      </c>
      <c r="M23">
        <f t="shared" si="1"/>
        <v>1.06737316203</v>
      </c>
      <c r="N23">
        <f t="shared" si="5"/>
        <v>1.99756074968E-2</v>
      </c>
      <c r="O23">
        <f t="shared" si="6"/>
        <v>1.0645105559206403E-3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1.0403498308700001E-3</v>
      </c>
      <c r="Z23" s="11">
        <v>1.1083343997599999E-3</v>
      </c>
      <c r="AA23" s="11">
        <v>1.0796941967499999E-3</v>
      </c>
      <c r="AB23" s="31">
        <v>1.3583309909400001E-5</v>
      </c>
      <c r="AC23" s="12" t="s">
        <v>36</v>
      </c>
      <c r="AD23">
        <f t="shared" si="8"/>
        <v>1.07969419675</v>
      </c>
      <c r="AE23">
        <f t="shared" si="9"/>
        <v>1.35833099094E-2</v>
      </c>
      <c r="AF23">
        <f t="shared" si="10"/>
        <v>4.1232564562771411E-4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1.0730016510899999E-3</v>
      </c>
      <c r="I24" s="11">
        <v>1.1370275169600001E-3</v>
      </c>
      <c r="J24" s="11">
        <v>1.1028600902299999E-3</v>
      </c>
      <c r="K24" s="31">
        <v>1.4809318616899999E-5</v>
      </c>
      <c r="L24" s="12" t="s">
        <v>36</v>
      </c>
      <c r="M24">
        <f t="shared" si="1"/>
        <v>1.1028600902299999</v>
      </c>
      <c r="N24">
        <f t="shared" si="5"/>
        <v>1.48093186169E-2</v>
      </c>
      <c r="O24">
        <f t="shared" si="6"/>
        <v>8.1801161237401873E-6</v>
      </c>
      <c r="P24">
        <f t="shared" si="7"/>
        <v>-2</v>
      </c>
      <c r="Q24" s="12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1.0447642998800001E-3</v>
      </c>
      <c r="Z24" s="11">
        <v>1.1528834002100001E-3</v>
      </c>
      <c r="AA24" s="11">
        <v>1.09402442981E-3</v>
      </c>
      <c r="AB24" s="31">
        <v>2.53632992093E-5</v>
      </c>
      <c r="AC24" s="12" t="s">
        <v>36</v>
      </c>
      <c r="AD24">
        <f t="shared" si="8"/>
        <v>1.0940244298099999</v>
      </c>
      <c r="AE24">
        <f t="shared" si="9"/>
        <v>2.53632992093E-2</v>
      </c>
      <c r="AF24">
        <f t="shared" si="10"/>
        <v>3.5707439095618645E-5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1.0434541618500001E-3</v>
      </c>
      <c r="I25" s="11">
        <v>1.1559472186500001E-3</v>
      </c>
      <c r="J25" s="11">
        <v>1.1108091333899999E-3</v>
      </c>
      <c r="K25" s="31">
        <v>2.4162581829500002E-5</v>
      </c>
      <c r="L25" s="12" t="s">
        <v>36</v>
      </c>
      <c r="M25">
        <f t="shared" si="1"/>
        <v>1.1108091333899999</v>
      </c>
      <c r="N25">
        <f t="shared" si="5"/>
        <v>2.4162581829500002E-2</v>
      </c>
      <c r="O25">
        <f t="shared" si="6"/>
        <v>1.1683736464280816E-4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1.0520408395700001E-3</v>
      </c>
      <c r="Z25" s="11">
        <v>1.12465023994E-3</v>
      </c>
      <c r="AA25" s="11">
        <v>1.0984113300199999E-3</v>
      </c>
      <c r="AB25" s="31">
        <v>1.6498965113899999E-5</v>
      </c>
      <c r="AC25" s="12" t="s">
        <v>36</v>
      </c>
      <c r="AD25">
        <f t="shared" si="8"/>
        <v>1.09841133002</v>
      </c>
      <c r="AE25">
        <f t="shared" si="9"/>
        <v>1.6498965113899998E-2</v>
      </c>
      <c r="AF25">
        <f t="shared" si="10"/>
        <v>2.5238723053534168E-6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1.0573351755699999E-3</v>
      </c>
      <c r="I26" s="11">
        <v>1.12392613664E-3</v>
      </c>
      <c r="J26" s="11">
        <v>1.0993149503200001E-3</v>
      </c>
      <c r="K26" s="31">
        <v>1.54376963381E-5</v>
      </c>
      <c r="L26" s="12" t="s">
        <v>36</v>
      </c>
      <c r="M26">
        <f t="shared" si="1"/>
        <v>1.0993149503200002</v>
      </c>
      <c r="N26">
        <f t="shared" si="5"/>
        <v>1.54376963381E-2</v>
      </c>
      <c r="O26">
        <f t="shared" si="6"/>
        <v>4.6929306406801795E-7</v>
      </c>
      <c r="P26">
        <f t="shared" si="7"/>
        <v>2</v>
      </c>
      <c r="Q26" s="12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1.07192713767E-3</v>
      </c>
      <c r="Z26" s="11">
        <v>1.1435694759700001E-3</v>
      </c>
      <c r="AA26" s="11">
        <v>1.1153136505400001E-3</v>
      </c>
      <c r="AB26" s="31">
        <v>1.8514650257300001E-5</v>
      </c>
      <c r="AC26" s="12" t="s">
        <v>36</v>
      </c>
      <c r="AD26">
        <f t="shared" si="8"/>
        <v>1.1153136505400001</v>
      </c>
      <c r="AE26">
        <f t="shared" si="9"/>
        <v>1.8514650257300001E-2</v>
      </c>
      <c r="AF26">
        <f t="shared" si="10"/>
        <v>2.3450789286124233E-4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1.0528623824900001E-3</v>
      </c>
      <c r="I27" s="11">
        <v>1.17260334082E-3</v>
      </c>
      <c r="J27" s="11">
        <v>1.11290928908E-3</v>
      </c>
      <c r="K27" s="31">
        <v>3.70406359531E-5</v>
      </c>
      <c r="L27" s="12" t="s">
        <v>36</v>
      </c>
      <c r="M27">
        <f t="shared" si="1"/>
        <v>1.1129092890800001</v>
      </c>
      <c r="N27">
        <f t="shared" si="5"/>
        <v>3.7040635953099997E-2</v>
      </c>
      <c r="O27">
        <f t="shared" si="6"/>
        <v>1.6664974455100716E-4</v>
      </c>
      <c r="P27">
        <f t="shared" si="7"/>
        <v>4</v>
      </c>
      <c r="Q27" s="12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1.0674070799700001E-3</v>
      </c>
      <c r="Z27" s="11">
        <v>1.1649612570200001E-3</v>
      </c>
      <c r="AA27" s="11">
        <v>1.1114793984799999E-3</v>
      </c>
      <c r="AB27" s="31">
        <v>2.2939877793900001E-5</v>
      </c>
      <c r="AC27" s="12" t="s">
        <v>36</v>
      </c>
      <c r="AD27">
        <f t="shared" si="8"/>
        <v>1.11147939848</v>
      </c>
      <c r="AE27">
        <f t="shared" si="9"/>
        <v>2.2939877793900002E-2</v>
      </c>
      <c r="AF27">
        <f t="shared" si="10"/>
        <v>1.3177658946262406E-4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1.0556022170899999E-3</v>
      </c>
      <c r="I28" s="11">
        <v>1.11390929669E-3</v>
      </c>
      <c r="J28" s="11">
        <v>1.0886851030999999E-3</v>
      </c>
      <c r="K28" s="31">
        <v>1.4237964894700001E-5</v>
      </c>
      <c r="L28" s="12" t="s">
        <v>36</v>
      </c>
      <c r="M28">
        <f t="shared" si="1"/>
        <v>1.0886851031</v>
      </c>
      <c r="N28">
        <f t="shared" si="5"/>
        <v>1.42379648947E-2</v>
      </c>
      <c r="O28">
        <f t="shared" si="6"/>
        <v>1.2802689185763172E-4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1.03794189636E-3</v>
      </c>
      <c r="Z28" s="11">
        <v>1.1430986924099999E-3</v>
      </c>
      <c r="AA28" s="11">
        <v>1.1022483074799999E-3</v>
      </c>
      <c r="AB28" s="31">
        <v>2.08035504604E-5</v>
      </c>
      <c r="AC28" s="12" t="s">
        <v>36</v>
      </c>
      <c r="AD28">
        <f t="shared" si="8"/>
        <v>1.10224830748</v>
      </c>
      <c r="AE28">
        <f t="shared" si="9"/>
        <v>2.08035504604E-2</v>
      </c>
      <c r="AF28">
        <f t="shared" si="10"/>
        <v>5.0548865246236521E-6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1.05209543835E-3</v>
      </c>
      <c r="I29" s="11">
        <v>1.12727377564E-3</v>
      </c>
      <c r="J29" s="11">
        <v>1.0909241058699999E-3</v>
      </c>
      <c r="K29" s="31">
        <v>1.74513194379E-5</v>
      </c>
      <c r="L29" s="12" t="s">
        <v>36</v>
      </c>
      <c r="M29">
        <f t="shared" si="1"/>
        <v>1.0909241058699999</v>
      </c>
      <c r="N29">
        <f t="shared" si="5"/>
        <v>1.7451319437900001E-2</v>
      </c>
      <c r="O29">
        <f t="shared" si="6"/>
        <v>8.2371854258972196E-5</v>
      </c>
      <c r="P29">
        <f t="shared" si="7"/>
        <v>8</v>
      </c>
      <c r="Q29" s="12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1.03815703187E-3</v>
      </c>
      <c r="Z29" s="11">
        <v>1.13278708886E-3</v>
      </c>
      <c r="AA29" s="11">
        <v>1.0792753749500001E-3</v>
      </c>
      <c r="AB29" s="31">
        <v>2.5382266007599999E-5</v>
      </c>
      <c r="AC29" s="12" t="s">
        <v>36</v>
      </c>
      <c r="AD29">
        <f t="shared" si="8"/>
        <v>1.0792753749500001</v>
      </c>
      <c r="AE29">
        <f t="shared" si="9"/>
        <v>2.5382266007599998E-2</v>
      </c>
      <c r="AF29">
        <f t="shared" si="10"/>
        <v>4.2951008346308521E-4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1.03307131212E-3</v>
      </c>
      <c r="I30" s="11">
        <v>1.1487787123800001E-3</v>
      </c>
      <c r="J30" s="11">
        <v>1.09350250112E-3</v>
      </c>
      <c r="K30" s="31">
        <v>2.7498094085500001E-5</v>
      </c>
      <c r="L30" s="12" t="s">
        <v>36</v>
      </c>
      <c r="M30">
        <f t="shared" si="1"/>
        <v>1.0935025011199999</v>
      </c>
      <c r="N30">
        <f t="shared" si="5"/>
        <v>2.74980940855E-2</v>
      </c>
      <c r="O30">
        <f t="shared" si="6"/>
        <v>4.2217491695603516E-5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1.0569412261199999E-3</v>
      </c>
      <c r="Z30" s="11">
        <v>1.1372176231800001E-3</v>
      </c>
      <c r="AA30" s="11">
        <v>1.0937507328200001E-3</v>
      </c>
      <c r="AB30" s="31">
        <v>1.8280534268100001E-5</v>
      </c>
      <c r="AC30" s="12" t="s">
        <v>36</v>
      </c>
      <c r="AD30">
        <f t="shared" si="8"/>
        <v>1.09375073282</v>
      </c>
      <c r="AE30">
        <f t="shared" si="9"/>
        <v>1.8280534268100002E-2</v>
      </c>
      <c r="AF30">
        <f t="shared" si="10"/>
        <v>3.9053340287026069E-5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1.0005437070499999E-3</v>
      </c>
      <c r="I31" s="11">
        <v>1.1059518437800001E-3</v>
      </c>
      <c r="J31" s="11">
        <v>1.05169520946E-3</v>
      </c>
      <c r="K31" s="31">
        <v>2.31329867568E-5</v>
      </c>
      <c r="L31" s="12" t="s">
        <v>36</v>
      </c>
      <c r="M31">
        <f t="shared" si="1"/>
        <v>1.0516952094600001</v>
      </c>
      <c r="N31">
        <f t="shared" si="5"/>
        <v>2.3132986756799999E-2</v>
      </c>
      <c r="O31">
        <f t="shared" si="6"/>
        <v>2.3333527891132764E-3</v>
      </c>
      <c r="P31">
        <f t="shared" si="7"/>
        <v>12</v>
      </c>
      <c r="Q31" s="12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1.03042076807E-3</v>
      </c>
      <c r="Z31" s="11">
        <v>1.1044723214599999E-3</v>
      </c>
      <c r="AA31" s="11">
        <v>1.0684946319099999E-3</v>
      </c>
      <c r="AB31" s="31">
        <v>1.7146341627399999E-5</v>
      </c>
      <c r="AC31" s="12" t="s">
        <v>36</v>
      </c>
      <c r="AD31">
        <f t="shared" si="8"/>
        <v>1.0684946319099999</v>
      </c>
      <c r="AE31">
        <f t="shared" si="9"/>
        <v>1.7146341627399999E-2</v>
      </c>
      <c r="AF31">
        <f t="shared" si="10"/>
        <v>9.9258821848639974E-4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1.01723999251E-3</v>
      </c>
      <c r="I32" s="11">
        <v>1.08592980541E-3</v>
      </c>
      <c r="J32" s="11">
        <v>1.0451022266899999E-3</v>
      </c>
      <c r="K32" s="31">
        <v>1.4797013675400001E-5</v>
      </c>
      <c r="L32" s="12" t="s">
        <v>36</v>
      </c>
      <c r="M32">
        <f t="shared" si="1"/>
        <v>1.0451022266899999</v>
      </c>
      <c r="N32">
        <f t="shared" si="5"/>
        <v>1.4797013675400001E-2</v>
      </c>
      <c r="O32">
        <f t="shared" si="6"/>
        <v>3.0137655143961735E-3</v>
      </c>
      <c r="P32">
        <f t="shared" si="7"/>
        <v>14</v>
      </c>
      <c r="Q32" s="12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1.0336062405300001E-3</v>
      </c>
      <c r="Z32" s="11">
        <v>1.12285115756E-3</v>
      </c>
      <c r="AA32" s="11">
        <v>1.07804029204E-3</v>
      </c>
      <c r="AB32" s="31">
        <v>2.29120577429E-5</v>
      </c>
      <c r="AC32" s="12" t="s">
        <v>36</v>
      </c>
      <c r="AD32">
        <f t="shared" si="8"/>
        <v>1.0780402920400001</v>
      </c>
      <c r="AE32">
        <f t="shared" si="9"/>
        <v>2.2912057742900001E-2</v>
      </c>
      <c r="AF32">
        <f t="shared" si="10"/>
        <v>4.8222877368848819E-4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9.6325494814700002E-4</v>
      </c>
      <c r="I33" s="11">
        <v>1.0706641478500001E-3</v>
      </c>
      <c r="J33" s="11">
        <v>1.02984413559E-3</v>
      </c>
      <c r="K33" s="31">
        <v>2.11809847554E-5</v>
      </c>
      <c r="L33" s="12" t="s">
        <v>36</v>
      </c>
      <c r="M33">
        <f t="shared" si="1"/>
        <v>1.0298441355899999</v>
      </c>
      <c r="N33">
        <f t="shared" si="5"/>
        <v>2.1180984755399999E-2</v>
      </c>
      <c r="O33">
        <f t="shared" si="6"/>
        <v>4.9218453111143342E-3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1.0499907657500001E-3</v>
      </c>
      <c r="Z33" s="11">
        <v>1.1337687028600001E-3</v>
      </c>
      <c r="AA33" s="11">
        <v>1.0974770526E-3</v>
      </c>
      <c r="AB33" s="31">
        <v>2.4035418436000001E-5</v>
      </c>
      <c r="AC33" s="12" t="s">
        <v>36</v>
      </c>
      <c r="AD33">
        <f t="shared" si="8"/>
        <v>1.0974770525999999</v>
      </c>
      <c r="AE33">
        <f t="shared" si="9"/>
        <v>2.4035418435999999E-2</v>
      </c>
      <c r="AF33">
        <f t="shared" si="10"/>
        <v>6.3652635831674749E-6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1.012356719E-3</v>
      </c>
      <c r="I34" s="11">
        <v>1.08923343942E-3</v>
      </c>
      <c r="J34" s="11">
        <v>1.0388552467299999E-3</v>
      </c>
      <c r="K34" s="31">
        <v>1.51335806663E-5</v>
      </c>
      <c r="L34" s="12" t="s">
        <v>36</v>
      </c>
      <c r="M34">
        <f t="shared" si="1"/>
        <v>1.0388552467299998</v>
      </c>
      <c r="N34">
        <f t="shared" si="5"/>
        <v>1.51335806663E-2</v>
      </c>
      <c r="O34">
        <f t="shared" si="6"/>
        <v>3.7386808524492053E-3</v>
      </c>
      <c r="P34">
        <f t="shared" si="7"/>
        <v>18</v>
      </c>
      <c r="Q34" s="12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1.0620980756399999E-3</v>
      </c>
      <c r="Z34" s="11">
        <v>1.1801180662600001E-3</v>
      </c>
      <c r="AA34" s="11">
        <v>1.1281323549299999E-3</v>
      </c>
      <c r="AB34" s="31">
        <v>2.9106253635900001E-5</v>
      </c>
      <c r="AC34" s="12" t="s">
        <v>36</v>
      </c>
      <c r="AD34">
        <f t="shared" si="8"/>
        <v>1.12813235493</v>
      </c>
      <c r="AE34">
        <f t="shared" si="9"/>
        <v>2.9106253635900001E-2</v>
      </c>
      <c r="AF34">
        <f t="shared" si="10"/>
        <v>7.9142939390748862E-4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1.0216881055399999E-3</v>
      </c>
      <c r="I35" s="11">
        <v>1.12730928231E-3</v>
      </c>
      <c r="J35" s="11">
        <v>1.0836178598099999E-3</v>
      </c>
      <c r="K35" s="31">
        <v>2.75209029178E-5</v>
      </c>
      <c r="L35" s="12" t="s">
        <v>36</v>
      </c>
      <c r="M35">
        <f t="shared" si="1"/>
        <v>1.0836178598099999</v>
      </c>
      <c r="N35">
        <f t="shared" si="5"/>
        <v>2.7520902917799999E-2</v>
      </c>
      <c r="O35">
        <f t="shared" si="6"/>
        <v>2.6837451720481884E-4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1.0782274184699999E-3</v>
      </c>
      <c r="Z35" s="11">
        <v>1.2142242630899999E-3</v>
      </c>
      <c r="AA35" s="11">
        <v>1.15732716334E-3</v>
      </c>
      <c r="AB35" s="31">
        <v>2.7771453781000002E-5</v>
      </c>
      <c r="AC35" s="12" t="s">
        <v>36</v>
      </c>
      <c r="AD35">
        <f t="shared" si="8"/>
        <v>1.15732716334</v>
      </c>
      <c r="AE35">
        <f t="shared" si="9"/>
        <v>2.7771453781000002E-2</v>
      </c>
      <c r="AF35">
        <f t="shared" si="10"/>
        <v>3.2864036566110258E-3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1.1345261009399999E-3</v>
      </c>
      <c r="I36" s="11">
        <v>1.2235126923800001E-3</v>
      </c>
      <c r="J36" s="11">
        <v>1.18591770868E-3</v>
      </c>
      <c r="K36" s="31">
        <v>2.32313545165E-5</v>
      </c>
      <c r="L36" s="12" t="s">
        <v>59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1.2443063314999999E-3</v>
      </c>
      <c r="Z36" s="11">
        <v>1.3672944624E-3</v>
      </c>
      <c r="AA36" s="11">
        <v>1.2987396227900001E-3</v>
      </c>
      <c r="AB36" s="31">
        <v>2.79745369916E-5</v>
      </c>
      <c r="AC36" s="12" t="s">
        <v>59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1.3623011764099999E-3</v>
      </c>
      <c r="I37" s="11">
        <v>1.51769735385E-3</v>
      </c>
      <c r="J37" s="11">
        <v>1.43021978671E-3</v>
      </c>
      <c r="K37" s="31">
        <v>3.9340728264000001E-5</v>
      </c>
      <c r="L37" s="12" t="s">
        <v>59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59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1.4486374566300001E-3</v>
      </c>
      <c r="Z37" s="11">
        <v>1.6401620814599999E-3</v>
      </c>
      <c r="AA37" s="11">
        <v>1.5475940355099999E-3</v>
      </c>
      <c r="AB37" s="31">
        <v>4.7211085482499997E-5</v>
      </c>
      <c r="AC37" s="12" t="s">
        <v>59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2.0443368703100002E-3</v>
      </c>
      <c r="J38" s="11">
        <v>1.56885792054E-3</v>
      </c>
      <c r="K38" s="31">
        <v>7.3536356124900002E-4</v>
      </c>
      <c r="L38" s="12" t="s">
        <v>59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59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0</v>
      </c>
      <c r="AA38" s="11">
        <v>0</v>
      </c>
      <c r="AB38" s="31">
        <v>0</v>
      </c>
      <c r="AC38" s="12" t="s">
        <v>59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48</v>
      </c>
      <c r="F39" s="11">
        <v>24</v>
      </c>
      <c r="G39" s="11">
        <v>2.4E-2</v>
      </c>
      <c r="H39" s="11">
        <v>0</v>
      </c>
      <c r="I39" s="11">
        <v>0</v>
      </c>
      <c r="J39" s="11">
        <v>0</v>
      </c>
      <c r="K39" s="11">
        <v>0</v>
      </c>
      <c r="L39" s="12" t="s">
        <v>59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59</v>
      </c>
      <c r="U39" s="11">
        <v>29</v>
      </c>
      <c r="V39" s="11">
        <v>48</v>
      </c>
      <c r="W39" s="11">
        <v>24</v>
      </c>
      <c r="X39" s="11">
        <v>2.4E-2</v>
      </c>
      <c r="Y39" s="11">
        <v>0</v>
      </c>
      <c r="Z39" s="11">
        <v>0</v>
      </c>
      <c r="AA39" s="11">
        <v>0</v>
      </c>
      <c r="AB39" s="11">
        <v>0</v>
      </c>
      <c r="AC39" s="12" t="s">
        <v>59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Q40" s="7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930</v>
      </c>
      <c r="F60" s="11">
        <v>465</v>
      </c>
      <c r="G60" s="11">
        <v>0.46500000000000002</v>
      </c>
      <c r="H60" s="11">
        <v>0</v>
      </c>
      <c r="I60" s="11">
        <v>1.1292193085E-3</v>
      </c>
      <c r="J60" s="11">
        <v>2.7241062132599998E-4</v>
      </c>
      <c r="K60" s="32">
        <v>1.6100211613899999E-4</v>
      </c>
      <c r="O60">
        <f t="shared" ref="O60:O88" si="12">J60/P$60</f>
        <v>1.1084705713486467</v>
      </c>
      <c r="P60">
        <f>K$60/(SQRT(2-(PI()/2)))</f>
        <v>2.4575358910481964E-4</v>
      </c>
      <c r="T60" s="1"/>
      <c r="U60" s="11">
        <v>1</v>
      </c>
      <c r="V60" s="11">
        <v>930</v>
      </c>
      <c r="W60" s="11">
        <v>465</v>
      </c>
      <c r="X60" s="11">
        <v>0.46500000000000002</v>
      </c>
      <c r="Y60" s="11">
        <v>0</v>
      </c>
      <c r="Z60" s="11">
        <v>1.1292193085E-3</v>
      </c>
      <c r="AA60" s="11">
        <v>2.9121453483300003E-4</v>
      </c>
      <c r="AB60" s="31">
        <v>1.5998064784799999E-4</v>
      </c>
      <c r="AF60">
        <f>AA60/AG$60</f>
        <v>1.1925519618171079</v>
      </c>
      <c r="AG60">
        <f>AB$60/(SQRT(2-(PI()/2)))</f>
        <v>2.4419442016536738E-4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1.5259720385099999E-4</v>
      </c>
      <c r="I61" s="11">
        <v>1.40389427543E-2</v>
      </c>
      <c r="J61" s="11">
        <v>5.13430899726E-3</v>
      </c>
      <c r="K61" s="13">
        <v>3.1471553785999999E-3</v>
      </c>
      <c r="O61">
        <f t="shared" si="12"/>
        <v>20.892101783588185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31">
        <v>1.89220532775E-3</v>
      </c>
      <c r="Z61" s="11">
        <v>9.2168711125899996E-3</v>
      </c>
      <c r="AA61" s="11">
        <v>4.9183252625699999E-3</v>
      </c>
      <c r="AB61" s="11">
        <v>1.70402007593E-3</v>
      </c>
      <c r="AF61">
        <f t="shared" ref="AF61:AF88" si="14">AA61/AG$60</f>
        <v>20.141022301981067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48</v>
      </c>
      <c r="F62" s="11">
        <v>24</v>
      </c>
      <c r="G62" s="11">
        <v>2.4E-2</v>
      </c>
      <c r="H62" s="11">
        <v>2.0448025316000002E-3</v>
      </c>
      <c r="I62" s="11">
        <v>5.3622659295799999E-2</v>
      </c>
      <c r="J62" s="11">
        <v>1.6811761229000001E-2</v>
      </c>
      <c r="K62" s="13">
        <v>1.1348437909199999E-2</v>
      </c>
      <c r="O62">
        <f t="shared" si="12"/>
        <v>68.409016080857285</v>
      </c>
      <c r="T62" s="1"/>
      <c r="U62" s="11">
        <v>3</v>
      </c>
      <c r="V62" s="11">
        <v>48</v>
      </c>
      <c r="W62" s="11">
        <v>24</v>
      </c>
      <c r="X62" s="11">
        <v>2.4E-2</v>
      </c>
      <c r="Y62" s="11">
        <v>1.4038942754299999E-3</v>
      </c>
      <c r="Z62" s="11">
        <v>3.6287616938399998E-2</v>
      </c>
      <c r="AA62" s="11">
        <v>1.2491988638999999E-2</v>
      </c>
      <c r="AB62" s="11">
        <v>7.8089660823999997E-3</v>
      </c>
      <c r="AF62">
        <f t="shared" si="14"/>
        <v>51.155913515716207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3.6318134516500002E-3</v>
      </c>
      <c r="I63" s="11">
        <v>9.93102639914E-2</v>
      </c>
      <c r="J63" s="11">
        <v>4.2395166233199999E-2</v>
      </c>
      <c r="K63" s="13">
        <v>2.8466781739799999E-2</v>
      </c>
      <c r="O63">
        <f t="shared" si="12"/>
        <v>172.51087313771629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2.8688274323900001E-3</v>
      </c>
      <c r="Z63" s="11">
        <v>0.125770613551</v>
      </c>
      <c r="AA63" s="11">
        <v>3.2863334342799998E-2</v>
      </c>
      <c r="AB63" s="11">
        <v>2.7748737306099999E-2</v>
      </c>
      <c r="AF63">
        <f t="shared" si="14"/>
        <v>134.57856375483556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5.02960383892E-2</v>
      </c>
      <c r="I64" s="11">
        <v>0.28673014044799999</v>
      </c>
      <c r="J64" s="11">
        <v>0.12964533915599999</v>
      </c>
      <c r="K64" s="13">
        <v>5.4487202153100003E-2</v>
      </c>
      <c r="O64">
        <f t="shared" si="12"/>
        <v>527.54199695819386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3.3235672861299997E-2</v>
      </c>
      <c r="Z64" s="11">
        <v>0.165445894003</v>
      </c>
      <c r="AA64" s="11">
        <v>8.7326086753499996E-2</v>
      </c>
      <c r="AB64" s="11">
        <v>3.38750486817E-2</v>
      </c>
      <c r="AF64">
        <f t="shared" si="14"/>
        <v>357.60885402034637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0.207684800029</v>
      </c>
      <c r="I65" s="11">
        <v>0.38280534744299999</v>
      </c>
      <c r="J65" s="11">
        <v>0.27345119884199998</v>
      </c>
      <c r="K65" s="13">
        <v>4.4728652604499999E-2</v>
      </c>
      <c r="O65">
        <f t="shared" si="12"/>
        <v>1112.704802554752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0.1577244699</v>
      </c>
      <c r="Z65" s="11">
        <v>0.28013795614199999</v>
      </c>
      <c r="AA65" s="11">
        <v>0.20103813824700001</v>
      </c>
      <c r="AB65" s="11">
        <v>2.9343187923800002E-2</v>
      </c>
      <c r="AF65">
        <f t="shared" si="14"/>
        <v>823.27081065512414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0.32896906137499998</v>
      </c>
      <c r="I66" s="11">
        <v>0.435665011406</v>
      </c>
      <c r="J66" s="11">
        <v>0.37661929084700002</v>
      </c>
      <c r="K66" s="13">
        <v>2.5995038788799999E-2</v>
      </c>
      <c r="O66">
        <f t="shared" si="12"/>
        <v>1532.5077945712651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0.25520357489599999</v>
      </c>
      <c r="Z66" s="11">
        <v>0.32841971516599999</v>
      </c>
      <c r="AA66" s="11">
        <v>0.28839991127100001</v>
      </c>
      <c r="AB66" s="11">
        <v>2.0772386685200001E-2</v>
      </c>
      <c r="AF66">
        <f t="shared" si="14"/>
        <v>1181.0258034384933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0.39721050858500001</v>
      </c>
      <c r="I67" s="11">
        <v>0.50802659988400001</v>
      </c>
      <c r="J67" s="11">
        <v>0.44483317549399998</v>
      </c>
      <c r="K67" s="13">
        <v>2.6494085291099999E-2</v>
      </c>
      <c r="O67">
        <f t="shared" si="12"/>
        <v>1810.0780424584898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0.31349569559099999</v>
      </c>
      <c r="Z67" s="11">
        <v>0.39070987701400001</v>
      </c>
      <c r="AA67" s="11">
        <v>0.34814406587500002</v>
      </c>
      <c r="AB67" s="11">
        <v>1.78211091873E-2</v>
      </c>
      <c r="AF67">
        <f t="shared" si="14"/>
        <v>1425.6839514974929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0.48043704032899998</v>
      </c>
      <c r="I68" s="11">
        <v>0.545351862907</v>
      </c>
      <c r="J68" s="11">
        <v>0.50745730675199996</v>
      </c>
      <c r="K68" s="13">
        <v>1.5728697804100002E-2</v>
      </c>
      <c r="O68" s="6">
        <f t="shared" si="12"/>
        <v>2064.902932243881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0.36217421293300001</v>
      </c>
      <c r="Z68" s="11">
        <v>0.44131112098699998</v>
      </c>
      <c r="AA68" s="11">
        <v>0.39272651018999999</v>
      </c>
      <c r="AB68" s="11">
        <v>1.7257451557700001E-2</v>
      </c>
      <c r="AF68" s="6">
        <f t="shared" si="14"/>
        <v>1608.2534151437503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0.51446622610100001</v>
      </c>
      <c r="I69" s="11">
        <v>0.57400965690600003</v>
      </c>
      <c r="J69" s="11">
        <v>0.54380497277999995</v>
      </c>
      <c r="K69" s="13">
        <v>1.31237722766E-2</v>
      </c>
      <c r="O69" s="6">
        <f t="shared" si="12"/>
        <v>2212.8058221280116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0.39217481017099998</v>
      </c>
      <c r="Z69" s="11">
        <v>0.453335762024</v>
      </c>
      <c r="AA69" s="11">
        <v>0.41929103813899998</v>
      </c>
      <c r="AB69" s="11">
        <v>1.18883939923E-2</v>
      </c>
      <c r="AF69" s="6">
        <f t="shared" si="14"/>
        <v>1717.0377515385403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0.51910519599899996</v>
      </c>
      <c r="I70" s="11">
        <v>0.61762189865100003</v>
      </c>
      <c r="J70" s="11">
        <v>0.57689463157300003</v>
      </c>
      <c r="K70" s="13">
        <v>2.22354294659E-2</v>
      </c>
      <c r="O70" s="6">
        <f t="shared" si="12"/>
        <v>2347.4515008077501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0.40221571922299998</v>
      </c>
      <c r="Z70" s="11">
        <v>0.47125068306899998</v>
      </c>
      <c r="AA70" s="11">
        <v>0.44404649383900002</v>
      </c>
      <c r="AB70" s="11">
        <v>1.4608210135000001E-2</v>
      </c>
      <c r="AF70" s="6">
        <f t="shared" si="14"/>
        <v>1818.4137603893394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0.57211744785300001</v>
      </c>
      <c r="I71" s="11">
        <v>0.64750045537900003</v>
      </c>
      <c r="J71" s="11">
        <v>0.607783289517</v>
      </c>
      <c r="K71" s="13">
        <v>2.01948113826E-2</v>
      </c>
      <c r="O71" s="6">
        <f t="shared" si="12"/>
        <v>2473.1410504762403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0.437740325928</v>
      </c>
      <c r="Z71" s="11">
        <v>0.48867729306199997</v>
      </c>
      <c r="AA71" s="11">
        <v>0.46494991755999998</v>
      </c>
      <c r="AB71" s="11">
        <v>1.35933718892E-2</v>
      </c>
      <c r="AF71" s="6">
        <f t="shared" si="14"/>
        <v>1904.0153220746729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0.58633947372399997</v>
      </c>
      <c r="I72" s="11">
        <v>0.65601539611799997</v>
      </c>
      <c r="J72" s="11">
        <v>0.62674544021199996</v>
      </c>
      <c r="K72" s="13">
        <v>1.9131954925999999E-2</v>
      </c>
      <c r="O72" s="6">
        <f t="shared" si="12"/>
        <v>2550.3002519514716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0.45092472434000003</v>
      </c>
      <c r="Z72" s="11">
        <v>0.50442534685100004</v>
      </c>
      <c r="AA72" s="11">
        <v>0.47947777018799997</v>
      </c>
      <c r="AB72" s="11">
        <v>1.46057958239E-2</v>
      </c>
      <c r="AF72" s="6">
        <f t="shared" si="14"/>
        <v>1963.5082974594577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0.62335956096599998</v>
      </c>
      <c r="I73" s="11">
        <v>0.69553804397600005</v>
      </c>
      <c r="J73" s="11">
        <v>0.65292932823600003</v>
      </c>
      <c r="K73" s="13">
        <v>1.6412263750899998E-2</v>
      </c>
      <c r="O73" s="6">
        <f t="shared" si="12"/>
        <v>2656.8455444103824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0.47408899664900001</v>
      </c>
      <c r="Z73" s="11">
        <v>0.51864737272299999</v>
      </c>
      <c r="AA73" s="11">
        <v>0.49758896699100003</v>
      </c>
      <c r="AB73" s="11">
        <v>1.05640609626E-2</v>
      </c>
      <c r="AF73" s="6">
        <f t="shared" si="14"/>
        <v>2037.6754172107412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0.64634072780600005</v>
      </c>
      <c r="I74" s="11">
        <v>0.70637243986099996</v>
      </c>
      <c r="J74" s="11">
        <v>0.67286638379099994</v>
      </c>
      <c r="K74" s="13">
        <v>1.39272102599E-2</v>
      </c>
      <c r="O74" s="6">
        <f t="shared" si="12"/>
        <v>2737.971747399411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0.48953184485399998</v>
      </c>
      <c r="Z74" s="11">
        <v>0.53506684303300001</v>
      </c>
      <c r="AA74" s="11">
        <v>0.51013978004500005</v>
      </c>
      <c r="AB74" s="11">
        <v>1.04184283326E-2</v>
      </c>
      <c r="AF74" s="6">
        <f t="shared" si="14"/>
        <v>2089.0722224510109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0.64392966031999999</v>
      </c>
      <c r="I75" s="11">
        <v>0.71336138248400005</v>
      </c>
      <c r="J75" s="11">
        <v>0.67749343124700001</v>
      </c>
      <c r="K75" s="13">
        <v>1.7489869986900001E-2</v>
      </c>
      <c r="O75" s="6">
        <f t="shared" si="12"/>
        <v>2756.7997428433619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0.47207471728299999</v>
      </c>
      <c r="Z75" s="11">
        <v>0.53381556272499997</v>
      </c>
      <c r="AA75" s="11">
        <v>0.51330530586199996</v>
      </c>
      <c r="AB75" s="11">
        <v>1.4302267190000001E-2</v>
      </c>
      <c r="AF75" s="6">
        <f t="shared" si="14"/>
        <v>2102.0353598349702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0.63257646560699998</v>
      </c>
      <c r="I76" s="11">
        <v>0.71803086996099996</v>
      </c>
      <c r="J76" s="11">
        <v>0.680032386499</v>
      </c>
      <c r="K76" s="13">
        <v>2.0850896274E-2</v>
      </c>
      <c r="O76" s="6">
        <f t="shared" si="12"/>
        <v>2767.1310477136117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0.47045716643300001</v>
      </c>
      <c r="Z76" s="11">
        <v>0.54529082775100002</v>
      </c>
      <c r="AA76" s="11">
        <v>0.51449374182600005</v>
      </c>
      <c r="AB76" s="11">
        <v>1.8203034147900001E-2</v>
      </c>
      <c r="AF76" s="6">
        <f t="shared" si="14"/>
        <v>2106.9021211769996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0.627540767193</v>
      </c>
      <c r="I77" s="11">
        <v>0.70957702398300004</v>
      </c>
      <c r="J77" s="11">
        <v>0.66748541135100004</v>
      </c>
      <c r="K77" s="13">
        <v>2.3211579283700001E-2</v>
      </c>
      <c r="O77" s="6">
        <f t="shared" si="12"/>
        <v>2716.0759433153262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0.46990782022499999</v>
      </c>
      <c r="Z77" s="11">
        <v>0.55112004280100002</v>
      </c>
      <c r="AA77" s="11">
        <v>0.50745085569500004</v>
      </c>
      <c r="AB77" s="11">
        <v>1.97181619845E-2</v>
      </c>
      <c r="AF77" s="6">
        <f t="shared" si="14"/>
        <v>2078.0608146220397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49</v>
      </c>
      <c r="F78" s="11">
        <v>24.5</v>
      </c>
      <c r="G78" s="11">
        <v>2.4500000000000001E-2</v>
      </c>
      <c r="H78" s="11">
        <v>0.62039917707400005</v>
      </c>
      <c r="I78" s="11">
        <v>0.68601596355399996</v>
      </c>
      <c r="J78" s="11">
        <v>0.649344081781</v>
      </c>
      <c r="K78" s="13">
        <v>1.8495200559900001E-2</v>
      </c>
      <c r="O78" s="6">
        <f t="shared" si="12"/>
        <v>2642.2567586756163</v>
      </c>
      <c r="T78" s="1"/>
      <c r="U78" s="11">
        <v>19</v>
      </c>
      <c r="V78" s="11">
        <v>49</v>
      </c>
      <c r="W78" s="11">
        <v>24.5</v>
      </c>
      <c r="X78" s="11">
        <v>2.4500000000000001E-2</v>
      </c>
      <c r="Y78" s="11">
        <v>0.46383446454999999</v>
      </c>
      <c r="Z78" s="11">
        <v>0.52554476261100003</v>
      </c>
      <c r="AA78" s="11">
        <v>0.48987937764200001</v>
      </c>
      <c r="AB78" s="11">
        <v>1.3746144867500001E-2</v>
      </c>
      <c r="AF78" s="6">
        <f t="shared" si="14"/>
        <v>2006.1038958640245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0.58945250511199998</v>
      </c>
      <c r="I79" s="11">
        <v>0.64707320928599998</v>
      </c>
      <c r="J79" s="11">
        <v>0.61872481598600004</v>
      </c>
      <c r="K79" s="13">
        <v>1.25391710076E-2</v>
      </c>
      <c r="O79" s="6">
        <f t="shared" si="12"/>
        <v>2517.6633970627363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0.43957149982499999</v>
      </c>
      <c r="Z79" s="11">
        <v>0.49591040611300002</v>
      </c>
      <c r="AA79" s="11">
        <v>0.46874988546599999</v>
      </c>
      <c r="AB79" s="11">
        <v>1.14855971944E-2</v>
      </c>
      <c r="AF79" s="6">
        <f t="shared" si="14"/>
        <v>1919.5765617763282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0.53195387125000004</v>
      </c>
      <c r="I80" s="11">
        <v>0.60108041763300002</v>
      </c>
      <c r="J80" s="11">
        <v>0.57252456664999996</v>
      </c>
      <c r="K80" s="13">
        <v>1.6993563005699999E-2</v>
      </c>
      <c r="O80" s="6">
        <f t="shared" si="12"/>
        <v>2329.6691972453955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0.39394494891199999</v>
      </c>
      <c r="Z80" s="11">
        <v>0.45260331034700002</v>
      </c>
      <c r="AA80" s="11">
        <v>0.42606482267399998</v>
      </c>
      <c r="AB80" s="11">
        <v>1.28825945258E-2</v>
      </c>
      <c r="AF80" s="6">
        <f t="shared" si="14"/>
        <v>1744.77706077588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0.48107793927199999</v>
      </c>
      <c r="I81" s="11">
        <v>0.53607398271600004</v>
      </c>
      <c r="J81" s="11">
        <v>0.51318322351300005</v>
      </c>
      <c r="K81" s="13">
        <v>1.217502906E-2</v>
      </c>
      <c r="O81" s="6">
        <f t="shared" si="12"/>
        <v>2088.2023549780811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0.355917721987</v>
      </c>
      <c r="Z81" s="11">
        <v>0.40450465679199998</v>
      </c>
      <c r="AA81" s="11">
        <v>0.38110564820999998</v>
      </c>
      <c r="AB81" s="11">
        <v>1.02553659566E-2</v>
      </c>
      <c r="AF81" s="6">
        <f t="shared" si="14"/>
        <v>1560.6648503758477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0.41076114773799999</v>
      </c>
      <c r="I82" s="11">
        <v>0.46011108160000003</v>
      </c>
      <c r="J82" s="11">
        <v>0.43686604792</v>
      </c>
      <c r="K82" s="13">
        <v>1.1517146232199999E-2</v>
      </c>
      <c r="O82" s="6">
        <f t="shared" si="12"/>
        <v>1777.6588716825065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0.30516389012299999</v>
      </c>
      <c r="Z82" s="11">
        <v>0.34422877430900001</v>
      </c>
      <c r="AA82" s="11">
        <v>0.32697272300699998</v>
      </c>
      <c r="AB82" s="11">
        <v>8.1390325347200001E-3</v>
      </c>
      <c r="AF82" s="6">
        <f t="shared" si="14"/>
        <v>1338.9852347386786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0.32216322421999999</v>
      </c>
      <c r="I83" s="11">
        <v>0.37624368071600001</v>
      </c>
      <c r="J83" s="11">
        <v>0.34551303207900003</v>
      </c>
      <c r="K83" s="13">
        <v>1.41364448761E-2</v>
      </c>
      <c r="O83" s="6">
        <f t="shared" si="12"/>
        <v>1405.9328017855748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0.24586461484399999</v>
      </c>
      <c r="Z83" s="11">
        <v>0.286608070135</v>
      </c>
      <c r="AA83" s="11">
        <v>0.26470426559400001</v>
      </c>
      <c r="AB83" s="11">
        <v>9.3099718809000007E-3</v>
      </c>
      <c r="AF83" s="6">
        <f t="shared" si="14"/>
        <v>1083.9898201389838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0.22361594438599999</v>
      </c>
      <c r="I84" s="11">
        <v>0.26802173256900003</v>
      </c>
      <c r="J84" s="11">
        <v>0.24137297530599999</v>
      </c>
      <c r="K84" s="13">
        <v>1.05946932823E-2</v>
      </c>
      <c r="O84" s="6">
        <f t="shared" si="12"/>
        <v>982.17477183232018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0.169749125838</v>
      </c>
      <c r="Z84" s="11">
        <v>0.207318559289</v>
      </c>
      <c r="AA84" s="11">
        <v>0.189036830687</v>
      </c>
      <c r="AB84" s="11">
        <v>8.5875130837699994E-3</v>
      </c>
      <c r="AF84" s="6">
        <f t="shared" si="14"/>
        <v>774.1242840806317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0.14051151275599999</v>
      </c>
      <c r="I85" s="11">
        <v>0.171214058995</v>
      </c>
      <c r="J85" s="11">
        <v>0.153515781258</v>
      </c>
      <c r="K85" s="13">
        <v>8.5054283597999995E-3</v>
      </c>
      <c r="O85" s="6">
        <f t="shared" si="12"/>
        <v>624.67360829681286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0.108923882246</v>
      </c>
      <c r="Z85" s="11">
        <v>0.13227126002299999</v>
      </c>
      <c r="AA85" s="11">
        <v>0.118825947099</v>
      </c>
      <c r="AB85" s="11">
        <v>5.9928782746400001E-3</v>
      </c>
      <c r="AF85" s="6">
        <f t="shared" si="14"/>
        <v>486.60385859157469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6.6959656775000001E-2</v>
      </c>
      <c r="I86" s="11">
        <v>8.6644694209099996E-2</v>
      </c>
      <c r="J86" s="11">
        <v>7.6198498904699999E-2</v>
      </c>
      <c r="K86" s="13">
        <v>4.8142406132900004E-3</v>
      </c>
      <c r="O86" s="6">
        <f t="shared" si="12"/>
        <v>310.06057401749507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4.87090274692E-2</v>
      </c>
      <c r="Z86" s="11">
        <v>6.1862908303699997E-2</v>
      </c>
      <c r="AA86" s="11">
        <v>5.5226759985100002E-2</v>
      </c>
      <c r="AB86" s="11">
        <v>3.6590570851800001E-3</v>
      </c>
      <c r="AF86" s="6">
        <f t="shared" si="14"/>
        <v>226.15897590002541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1.9135689362899999E-2</v>
      </c>
      <c r="I87" s="11">
        <v>2.70402245224E-2</v>
      </c>
      <c r="J87" s="11">
        <v>2.3243845458700001E-2</v>
      </c>
      <c r="K87" s="13">
        <v>1.87314870597E-3</v>
      </c>
      <c r="O87">
        <f t="shared" si="12"/>
        <v>94.581916558646711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1.2879204005E-2</v>
      </c>
      <c r="Z87" s="11">
        <v>1.8586339428999999E-2</v>
      </c>
      <c r="AA87" s="11">
        <v>1.5851558167900001E-2</v>
      </c>
      <c r="AB87" s="11">
        <v>1.40312548498E-3</v>
      </c>
      <c r="AF87">
        <f t="shared" si="14"/>
        <v>64.913678851324264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48</v>
      </c>
      <c r="F88" s="11">
        <v>24</v>
      </c>
      <c r="G88" s="11">
        <v>2.4E-2</v>
      </c>
      <c r="H88" s="11">
        <v>2.7467496693099998E-4</v>
      </c>
      <c r="I88" s="11">
        <v>2.8993468731600002E-3</v>
      </c>
      <c r="J88" s="11">
        <v>2.02000548597E-3</v>
      </c>
      <c r="K88" s="13">
        <v>4.71741655152E-4</v>
      </c>
      <c r="O88">
        <f t="shared" si="12"/>
        <v>8.2196377816009054</v>
      </c>
      <c r="T88" s="1"/>
      <c r="U88" s="11">
        <v>29</v>
      </c>
      <c r="V88" s="11">
        <v>48</v>
      </c>
      <c r="W88" s="11">
        <v>24</v>
      </c>
      <c r="X88" s="11">
        <v>2.4E-2</v>
      </c>
      <c r="Y88" s="11">
        <v>3.0519440770099997E-4</v>
      </c>
      <c r="Z88" s="11">
        <v>2.3194774985300002E-3</v>
      </c>
      <c r="AA88" s="11">
        <v>1.3231449217200001E-3</v>
      </c>
      <c r="AB88" s="11">
        <v>3.6577247955400002E-4</v>
      </c>
      <c r="AF88">
        <f t="shared" si="14"/>
        <v>5.4184076803391825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930</v>
      </c>
      <c r="F98" s="11">
        <v>465</v>
      </c>
      <c r="G98" s="11">
        <v>0.46500000000000002</v>
      </c>
      <c r="H98" s="31">
        <v>5.0865735829599998E-5</v>
      </c>
      <c r="I98" s="11">
        <v>5.4934993386300003E-4</v>
      </c>
      <c r="J98" s="11">
        <v>2.5738061762699998E-4</v>
      </c>
      <c r="K98" s="32">
        <v>8.3869531814000003E-5</v>
      </c>
      <c r="O98">
        <f t="shared" ref="O98:O126" si="42">J98/P$98</f>
        <v>2.0104965634097498</v>
      </c>
      <c r="P98">
        <f>K$98/(SQRT(2-(PI()/2)))</f>
        <v>1.2801843201884871E-4</v>
      </c>
      <c r="T98" s="1"/>
      <c r="U98" s="11">
        <v>1</v>
      </c>
      <c r="V98" s="11">
        <v>930</v>
      </c>
      <c r="W98" s="11">
        <v>465</v>
      </c>
      <c r="X98" s="11">
        <v>0.46500000000000002</v>
      </c>
      <c r="Y98" s="31">
        <v>5.0865735829599998E-5</v>
      </c>
      <c r="Z98" s="11">
        <v>5.6969624711199999E-4</v>
      </c>
      <c r="AA98" s="11">
        <v>2.9433211228399998E-4</v>
      </c>
      <c r="AB98" s="31">
        <v>9.48193471264E-5</v>
      </c>
      <c r="AF98">
        <f>AA98/AG$98</f>
        <v>2.0336321614287258</v>
      </c>
      <c r="AG98">
        <f>AB$98/(SQRT(2-(PI()/2)))</f>
        <v>1.4473222732532776E-4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31">
        <v>2.7467496693099998E-4</v>
      </c>
      <c r="I99" s="11">
        <v>1.4344137162E-3</v>
      </c>
      <c r="J99" s="11">
        <v>5.3193820181499996E-4</v>
      </c>
      <c r="K99" s="32">
        <v>2.41643674812E-4</v>
      </c>
      <c r="O99">
        <f t="shared" si="42"/>
        <v>4.155168856752443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31">
        <v>2.03462943318E-4</v>
      </c>
      <c r="Z99" s="11">
        <v>1.04783417191E-3</v>
      </c>
      <c r="AA99" s="11">
        <v>5.1061372141699996E-4</v>
      </c>
      <c r="AB99" s="31">
        <v>1.8437607502900001E-4</v>
      </c>
      <c r="AF99">
        <f t="shared" ref="AF99:AF126" si="44">AA99/AG$98</f>
        <v>3.5279891068714582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48</v>
      </c>
      <c r="F100" s="11">
        <v>24</v>
      </c>
      <c r="G100" s="11">
        <v>2.4E-2</v>
      </c>
      <c r="H100" s="11">
        <v>4.7813789569799999E-4</v>
      </c>
      <c r="I100" s="11">
        <v>6.8058352917399999E-3</v>
      </c>
      <c r="J100" s="11">
        <v>2.8152064836200002E-3</v>
      </c>
      <c r="K100" s="13">
        <v>1.50152918677E-3</v>
      </c>
      <c r="O100">
        <f t="shared" si="42"/>
        <v>21.990633998747189</v>
      </c>
      <c r="T100" s="1"/>
      <c r="U100" s="11">
        <v>3</v>
      </c>
      <c r="V100" s="11">
        <v>48</v>
      </c>
      <c r="W100" s="11">
        <v>24</v>
      </c>
      <c r="X100" s="11">
        <v>2.4E-2</v>
      </c>
      <c r="Y100" s="11">
        <v>4.47618454928E-4</v>
      </c>
      <c r="Z100" s="11">
        <v>4.8118983395399996E-3</v>
      </c>
      <c r="AA100" s="11">
        <v>1.8525724402300001E-3</v>
      </c>
      <c r="AB100" s="11">
        <v>9.7962352375100003E-4</v>
      </c>
      <c r="AF100">
        <f t="shared" si="44"/>
        <v>12.799999519566605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1.34285539389E-3</v>
      </c>
      <c r="I101" s="11">
        <v>1.2095871381499999E-2</v>
      </c>
      <c r="J101" s="11">
        <v>4.3870678986399998E-3</v>
      </c>
      <c r="K101" s="13">
        <v>2.6701943669100001E-3</v>
      </c>
      <c r="O101">
        <f t="shared" si="42"/>
        <v>34.269033212296122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4.9848417984299997E-4</v>
      </c>
      <c r="Z101" s="11">
        <v>7.6908990740800001E-3</v>
      </c>
      <c r="AA101" s="11">
        <v>2.5677022908300001E-3</v>
      </c>
      <c r="AB101" s="11">
        <v>1.8551891358700001E-3</v>
      </c>
      <c r="AF101">
        <f t="shared" si="44"/>
        <v>17.741054209428718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8.0469595268399998E-3</v>
      </c>
      <c r="I102" s="11">
        <v>3.1384158879500003E-2</v>
      </c>
      <c r="J102" s="11">
        <v>1.5800765639499999E-2</v>
      </c>
      <c r="K102" s="13">
        <v>5.8703402230600001E-3</v>
      </c>
      <c r="O102">
        <f t="shared" si="42"/>
        <v>123.42570823843229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2.2075728047600001E-3</v>
      </c>
      <c r="Z102" s="11">
        <v>1.8555819988299999E-2</v>
      </c>
      <c r="AA102" s="11">
        <v>9.2617160574100001E-3</v>
      </c>
      <c r="AB102" s="11">
        <v>3.27184720489E-3</v>
      </c>
      <c r="AF102">
        <f>AA102/AG$98</f>
        <v>63.992078534047572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2.66332998872E-2</v>
      </c>
      <c r="I103" s="11">
        <v>4.7437384724599997E-2</v>
      </c>
      <c r="J103" s="11">
        <v>3.5822842343199997E-2</v>
      </c>
      <c r="K103" s="13">
        <v>5.4282090827500002E-3</v>
      </c>
      <c r="O103">
        <f t="shared" si="42"/>
        <v>279.82566086987885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1.8372705206300001E-2</v>
      </c>
      <c r="Z103" s="11">
        <v>3.3194981515399999E-2</v>
      </c>
      <c r="AA103" s="11">
        <v>2.3660346390899999E-2</v>
      </c>
      <c r="AB103" s="11">
        <v>3.5631605631800001E-3</v>
      </c>
      <c r="AF103">
        <f t="shared" si="44"/>
        <v>163.47669643552499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3.84239815176E-2</v>
      </c>
      <c r="I104" s="11">
        <v>5.31038306653E-2</v>
      </c>
      <c r="J104" s="11">
        <v>4.6222085419800003E-2</v>
      </c>
      <c r="K104" s="13">
        <v>3.2955991327099999E-3</v>
      </c>
      <c r="O104">
        <f t="shared" si="42"/>
        <v>361.05804992982985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2.7721827849699999E-2</v>
      </c>
      <c r="Z104" s="11">
        <v>4.1191074997199997E-2</v>
      </c>
      <c r="AA104" s="11">
        <v>3.3606991601699998E-2</v>
      </c>
      <c r="AB104" s="11">
        <v>2.80869669689E-3</v>
      </c>
      <c r="AF104">
        <f t="shared" si="44"/>
        <v>232.20116364379933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4.4619426131199999E-2</v>
      </c>
      <c r="I105" s="11">
        <v>5.9970702975999997E-2</v>
      </c>
      <c r="J105" s="11">
        <v>5.1202427954100002E-2</v>
      </c>
      <c r="K105" s="13">
        <v>3.01750307017E-3</v>
      </c>
      <c r="O105">
        <f t="shared" si="42"/>
        <v>399.9613738946689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3.3683288842400003E-2</v>
      </c>
      <c r="Z105" s="11">
        <v>4.36631478369E-2</v>
      </c>
      <c r="AA105" s="11">
        <v>3.8162800769999998E-2</v>
      </c>
      <c r="AB105" s="11">
        <v>2.38523251011E-3</v>
      </c>
      <c r="AF105">
        <f t="shared" si="44"/>
        <v>263.67866697869584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4.8892144113800003E-2</v>
      </c>
      <c r="I106" s="11">
        <v>6.0041915625300001E-2</v>
      </c>
      <c r="J106" s="11">
        <v>5.4228352024600003E-2</v>
      </c>
      <c r="K106" s="13">
        <v>2.8338297845999999E-3</v>
      </c>
      <c r="O106">
        <f t="shared" si="42"/>
        <v>423.59800201751983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3.9410769939400001E-2</v>
      </c>
      <c r="Z106" s="11">
        <v>5.0336733460399997E-2</v>
      </c>
      <c r="AA106" s="11">
        <v>4.39033903755E-2</v>
      </c>
      <c r="AB106" s="11">
        <v>1.87550378449E-3</v>
      </c>
      <c r="AF106">
        <f t="shared" si="44"/>
        <v>303.34218706393818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5.78445158899E-2</v>
      </c>
      <c r="I107" s="11">
        <v>6.6868096589999995E-2</v>
      </c>
      <c r="J107" s="11">
        <v>6.2303544624799999E-2</v>
      </c>
      <c r="K107" s="13">
        <v>2.51882687851E-3</v>
      </c>
      <c r="O107">
        <f t="shared" si="42"/>
        <v>486.67636091361265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4.0875706821699997E-2</v>
      </c>
      <c r="Z107" s="11">
        <v>5.1974605768899999E-2</v>
      </c>
      <c r="AA107" s="11">
        <v>4.6307367948300003E-2</v>
      </c>
      <c r="AB107" s="11">
        <v>2.62518966809E-3</v>
      </c>
      <c r="AF107">
        <f t="shared" si="44"/>
        <v>319.95201624452812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5.3724389523299998E-2</v>
      </c>
      <c r="I108" s="11">
        <v>7.0265926420699995E-2</v>
      </c>
      <c r="J108" s="11">
        <v>6.3959573194699998E-2</v>
      </c>
      <c r="K108" s="13">
        <v>3.7804021783700002E-3</v>
      </c>
      <c r="O108">
        <f t="shared" si="42"/>
        <v>499.61222135014867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4.3480034917599997E-2</v>
      </c>
      <c r="Z108" s="11">
        <v>5.5891271680599999E-2</v>
      </c>
      <c r="AA108" s="11">
        <v>5.0724508350400002E-2</v>
      </c>
      <c r="AB108" s="11">
        <v>2.5544928163599998E-3</v>
      </c>
      <c r="AF108">
        <f t="shared" si="44"/>
        <v>350.47141391931956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6.4101003110399998E-2</v>
      </c>
      <c r="I109" s="11">
        <v>7.2076745331299999E-2</v>
      </c>
      <c r="J109" s="11">
        <v>6.8155897014299999E-2</v>
      </c>
      <c r="K109" s="13">
        <v>2.0609021929700001E-3</v>
      </c>
      <c r="O109">
        <f t="shared" si="42"/>
        <v>532.39128100135702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4.6674400567999999E-2</v>
      </c>
      <c r="Z109" s="11">
        <v>5.4202526807800001E-2</v>
      </c>
      <c r="AA109" s="11">
        <v>5.0056870807599997E-2</v>
      </c>
      <c r="AB109" s="11">
        <v>1.7258983527000001E-3</v>
      </c>
      <c r="AF109">
        <f t="shared" si="44"/>
        <v>345.85849836389673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6.5688006579899996E-2</v>
      </c>
      <c r="I110" s="11">
        <v>7.6695352792699997E-2</v>
      </c>
      <c r="J110" s="11">
        <v>7.07075604621E-2</v>
      </c>
      <c r="K110" s="13">
        <v>2.7202370557099999E-3</v>
      </c>
      <c r="O110">
        <f t="shared" si="42"/>
        <v>552.32328147629096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4.6847343444800002E-2</v>
      </c>
      <c r="Z110" s="11">
        <v>5.48739545047E-2</v>
      </c>
      <c r="AA110" s="11">
        <v>5.0997986293899997E-2</v>
      </c>
      <c r="AB110" s="11">
        <v>2.0397530644599999E-3</v>
      </c>
      <c r="AF110">
        <f t="shared" si="44"/>
        <v>352.36095813869565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6.1669617891300002E-2</v>
      </c>
      <c r="I111" s="11">
        <v>7.4640385806599999E-2</v>
      </c>
      <c r="J111" s="11">
        <v>6.85690062888E-2</v>
      </c>
      <c r="K111" s="13">
        <v>3.08314811244E-3</v>
      </c>
      <c r="O111">
        <f t="shared" si="42"/>
        <v>535.61823252689339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4.9624610692300002E-2</v>
      </c>
      <c r="Z111" s="11">
        <v>5.5301222950199999E-2</v>
      </c>
      <c r="AA111" s="11">
        <v>5.2298952186200003E-2</v>
      </c>
      <c r="AB111" s="11">
        <v>1.5158430899499999E-3</v>
      </c>
      <c r="AF111">
        <f t="shared" si="44"/>
        <v>361.34973635583526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6.5331950783699994E-2</v>
      </c>
      <c r="I112" s="11">
        <v>7.6145999133599998E-2</v>
      </c>
      <c r="J112" s="11">
        <v>7.0845186412300004E-2</v>
      </c>
      <c r="K112" s="13">
        <v>2.7148273320600001E-3</v>
      </c>
      <c r="O112">
        <f t="shared" si="42"/>
        <v>553.39832940516851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4.8464875668300003E-2</v>
      </c>
      <c r="Z112" s="11">
        <v>5.8546464890200003E-2</v>
      </c>
      <c r="AA112" s="11">
        <v>5.3177278041800002E-2</v>
      </c>
      <c r="AB112" s="11">
        <v>2.3215389523600001E-3</v>
      </c>
      <c r="AF112">
        <f t="shared" si="44"/>
        <v>367.41836303167372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6.6288232803299998E-2</v>
      </c>
      <c r="I113" s="11">
        <v>7.82721936703E-2</v>
      </c>
      <c r="J113" s="11">
        <v>7.2364725315800002E-2</v>
      </c>
      <c r="K113" s="13">
        <v>2.7602221439599998E-3</v>
      </c>
      <c r="O113">
        <f t="shared" si="42"/>
        <v>565.26801785187797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5.02960383892E-2</v>
      </c>
      <c r="Z113" s="11">
        <v>6.0123298317200001E-2</v>
      </c>
      <c r="AA113" s="11">
        <v>5.5067637075600001E-2</v>
      </c>
      <c r="AB113" s="11">
        <v>2.25434432631E-3</v>
      </c>
      <c r="AF113">
        <f t="shared" si="44"/>
        <v>380.4794418855966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6.1110094189599999E-2</v>
      </c>
      <c r="I114" s="11">
        <v>7.9258985817399999E-2</v>
      </c>
      <c r="J114" s="11">
        <v>6.9635390943199996E-2</v>
      </c>
      <c r="K114" s="13">
        <v>5.3131862864299996E-3</v>
      </c>
      <c r="O114">
        <f t="shared" si="42"/>
        <v>543.9481631281601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5.2340846508700002E-2</v>
      </c>
      <c r="Z114" s="11">
        <v>6.0652304440700001E-2</v>
      </c>
      <c r="AA114" s="11">
        <v>5.6525995187899997E-2</v>
      </c>
      <c r="AB114" s="11">
        <v>2.0312803644700001E-3</v>
      </c>
      <c r="AF114">
        <f t="shared" si="44"/>
        <v>390.55569193197994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6.2341045588299997E-2</v>
      </c>
      <c r="I115" s="11">
        <v>8.6634516716000004E-2</v>
      </c>
      <c r="J115" s="11">
        <v>7.2228366007600006E-2</v>
      </c>
      <c r="K115" s="13">
        <v>5.5545134658499997E-3</v>
      </c>
      <c r="O115">
        <f t="shared" si="42"/>
        <v>564.20286413885708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5.0550367683200002E-2</v>
      </c>
      <c r="Z115" s="11">
        <v>6.1049055308100002E-2</v>
      </c>
      <c r="AA115" s="11">
        <v>5.5786017471800002E-2</v>
      </c>
      <c r="AB115" s="11">
        <v>2.5369307668800002E-3</v>
      </c>
      <c r="AF115">
        <f t="shared" si="44"/>
        <v>385.44295560659555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49</v>
      </c>
      <c r="F116" s="11">
        <v>24.5</v>
      </c>
      <c r="G116" s="11">
        <v>2.4500000000000001E-2</v>
      </c>
      <c r="H116" s="11">
        <v>6.47927746177E-2</v>
      </c>
      <c r="I116" s="11">
        <v>8.1385172903500003E-2</v>
      </c>
      <c r="J116" s="11">
        <v>7.2673017881400001E-2</v>
      </c>
      <c r="K116" s="13">
        <v>3.8573129811399999E-3</v>
      </c>
      <c r="O116">
        <f t="shared" si="42"/>
        <v>567.67620674107332</v>
      </c>
      <c r="T116" s="1"/>
      <c r="U116" s="11">
        <v>19</v>
      </c>
      <c r="V116" s="11">
        <v>49</v>
      </c>
      <c r="W116" s="11">
        <v>24.5</v>
      </c>
      <c r="X116" s="11">
        <v>2.4500000000000001E-2</v>
      </c>
      <c r="Y116" s="11">
        <v>5.1059026271099997E-2</v>
      </c>
      <c r="Z116" s="11">
        <v>5.9950355440399998E-2</v>
      </c>
      <c r="AA116" s="11">
        <v>5.5656872689700002E-2</v>
      </c>
      <c r="AB116" s="11">
        <v>2.0170029018700001E-3</v>
      </c>
      <c r="AF116">
        <f t="shared" si="44"/>
        <v>384.55065411654999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6.2229141592999998E-2</v>
      </c>
      <c r="I117" s="11">
        <v>7.3144927620899997E-2</v>
      </c>
      <c r="J117" s="11">
        <v>6.7633275161799997E-2</v>
      </c>
      <c r="K117" s="13">
        <v>2.7478028742499998E-3</v>
      </c>
      <c r="O117">
        <f t="shared" si="42"/>
        <v>528.30888564423333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4.7701891511699998E-2</v>
      </c>
      <c r="Z117" s="11">
        <v>5.4456856101799997E-2</v>
      </c>
      <c r="AA117" s="11">
        <v>5.1293406708599998E-2</v>
      </c>
      <c r="AB117" s="11">
        <v>1.6993430426399999E-3</v>
      </c>
      <c r="AF117">
        <f t="shared" si="44"/>
        <v>354.40210972020179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6.0876112431299999E-2</v>
      </c>
      <c r="I118" s="11">
        <v>7.1171335875999997E-2</v>
      </c>
      <c r="J118" s="11">
        <v>6.6727705821400002E-2</v>
      </c>
      <c r="K118" s="13">
        <v>2.2690756749700002E-3</v>
      </c>
      <c r="O118">
        <f t="shared" si="42"/>
        <v>521.23514379222672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4.4110763817999998E-2</v>
      </c>
      <c r="Z118" s="11">
        <v>5.5962484329900003E-2</v>
      </c>
      <c r="AA118" s="11">
        <v>4.9488494470700001E-2</v>
      </c>
      <c r="AB118" s="11">
        <v>2.8383686283799999E-3</v>
      </c>
      <c r="AF118">
        <f t="shared" si="44"/>
        <v>341.93140937063191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5.42432181537E-2</v>
      </c>
      <c r="I119" s="11">
        <v>6.5281085670000003E-2</v>
      </c>
      <c r="J119" s="11">
        <v>5.9609359775000002E-2</v>
      </c>
      <c r="K119" s="13">
        <v>3.4329316291599999E-3</v>
      </c>
      <c r="O119">
        <f t="shared" si="42"/>
        <v>465.63107229920968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3.8179818540799999E-2</v>
      </c>
      <c r="Z119" s="11">
        <v>4.5799508690800003E-2</v>
      </c>
      <c r="AA119" s="11">
        <v>4.1560436527300001E-2</v>
      </c>
      <c r="AB119" s="11">
        <v>1.70003103044E-3</v>
      </c>
      <c r="AF119">
        <f t="shared" si="44"/>
        <v>287.15398978750488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4.4243019074200002E-2</v>
      </c>
      <c r="I120" s="11">
        <v>5.9512913227099999E-2</v>
      </c>
      <c r="J120" s="11">
        <v>5.0784151343699999E-2</v>
      </c>
      <c r="K120" s="13">
        <v>3.9172173768600004E-3</v>
      </c>
      <c r="O120">
        <f t="shared" si="42"/>
        <v>396.6940583698356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3.1140005216000001E-2</v>
      </c>
      <c r="Z120" s="11">
        <v>4.1384365409599999E-2</v>
      </c>
      <c r="AA120" s="11">
        <v>3.57398618305E-2</v>
      </c>
      <c r="AB120" s="11">
        <v>2.7949788750799998E-3</v>
      </c>
      <c r="AF120">
        <f t="shared" si="44"/>
        <v>246.93782781470134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3.4965109080099997E-2</v>
      </c>
      <c r="I121" s="11">
        <v>4.4609248638199997E-2</v>
      </c>
      <c r="J121" s="11">
        <v>3.9839468523900003E-2</v>
      </c>
      <c r="K121" s="13">
        <v>2.0426605312300001E-3</v>
      </c>
      <c r="O121">
        <f t="shared" si="42"/>
        <v>311.20103484812455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2.5717714801400001E-2</v>
      </c>
      <c r="Z121" s="11">
        <v>3.0692383646999999E-2</v>
      </c>
      <c r="AA121" s="11">
        <v>2.8598954156E-2</v>
      </c>
      <c r="AB121" s="11">
        <v>1.06869990406E-3</v>
      </c>
      <c r="AF121">
        <f t="shared" si="44"/>
        <v>197.59907440459364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2.5483733043100001E-2</v>
      </c>
      <c r="I122" s="11">
        <v>3.2523550093200002E-2</v>
      </c>
      <c r="J122" s="11">
        <v>2.8846153774500002E-2</v>
      </c>
      <c r="K122" s="13">
        <v>1.81469289786E-3</v>
      </c>
      <c r="O122">
        <f t="shared" si="42"/>
        <v>225.32812907951299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1.8281145021299999E-2</v>
      </c>
      <c r="Z122" s="11">
        <v>2.20350343734E-2</v>
      </c>
      <c r="AA122" s="11">
        <v>1.9896718924099999E-2</v>
      </c>
      <c r="AB122" s="11">
        <v>8.7796999040700005E-4</v>
      </c>
      <c r="AF122">
        <f t="shared" si="44"/>
        <v>137.47262300728875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1.34183811024E-2</v>
      </c>
      <c r="I123" s="11">
        <v>1.76198910922E-2</v>
      </c>
      <c r="J123" s="11">
        <v>1.5627948439400002E-2</v>
      </c>
      <c r="K123" s="13">
        <v>9.2353571303599999E-4</v>
      </c>
      <c r="O123">
        <f t="shared" si="42"/>
        <v>122.07576825420757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9.8069133236999995E-3</v>
      </c>
      <c r="Z123" s="11">
        <v>1.1526174843299999E-2</v>
      </c>
      <c r="AA123" s="11">
        <v>1.0764386212700001E-2</v>
      </c>
      <c r="AB123" s="11">
        <v>4.8333756479199998E-4</v>
      </c>
      <c r="AF123">
        <f t="shared" si="44"/>
        <v>74.374494275583231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4.9644955433899999E-3</v>
      </c>
      <c r="I124" s="11">
        <v>7.0703369565300002E-3</v>
      </c>
      <c r="J124" s="11">
        <v>5.8603430166799999E-3</v>
      </c>
      <c r="K124" s="13">
        <v>5.1315684287200002E-4</v>
      </c>
      <c r="O124">
        <f t="shared" si="42"/>
        <v>45.777337874417618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3.1638487707800001E-3</v>
      </c>
      <c r="Z124" s="11">
        <v>4.6694744378300004E-3</v>
      </c>
      <c r="AA124" s="11">
        <v>3.9720034739E-3</v>
      </c>
      <c r="AB124" s="11">
        <v>2.9306505580200002E-4</v>
      </c>
      <c r="AF124">
        <f t="shared" si="44"/>
        <v>27.443808108969176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5.3917680634200005E-4</v>
      </c>
      <c r="I125" s="11">
        <v>1.46493315697E-3</v>
      </c>
      <c r="J125" s="11">
        <v>1.0963061917999999E-3</v>
      </c>
      <c r="K125" s="13">
        <v>2.11714785433E-4</v>
      </c>
      <c r="O125">
        <f t="shared" si="42"/>
        <v>8.5636589552868916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4.0692588663700002E-4</v>
      </c>
      <c r="Z125" s="11">
        <v>1.2512970715799999E-3</v>
      </c>
      <c r="AA125" s="11">
        <v>7.8712230977399998E-4</v>
      </c>
      <c r="AB125" s="11">
        <v>1.71198811219E-4</v>
      </c>
      <c r="AF125">
        <f t="shared" si="44"/>
        <v>5.4384729947167454</v>
      </c>
    </row>
    <row r="126" spans="3:51" x14ac:dyDescent="0.25">
      <c r="C126" s="1">
        <f>C39</f>
        <v>28</v>
      </c>
      <c r="D126" s="11">
        <v>29</v>
      </c>
      <c r="E126" s="11">
        <v>48</v>
      </c>
      <c r="F126" s="11">
        <v>24</v>
      </c>
      <c r="G126" s="11">
        <v>2.4E-2</v>
      </c>
      <c r="H126" s="31">
        <v>7.1212030888999998E-5</v>
      </c>
      <c r="I126" s="11">
        <v>4.47618454928E-4</v>
      </c>
      <c r="J126" s="11">
        <v>2.7721825426899998E-4</v>
      </c>
      <c r="K126" s="32">
        <v>7.9676216780400001E-5</v>
      </c>
      <c r="O126">
        <f t="shared" si="42"/>
        <v>2.1654557855245713</v>
      </c>
      <c r="U126" s="11">
        <v>29</v>
      </c>
      <c r="V126" s="11">
        <v>48</v>
      </c>
      <c r="W126" s="11">
        <v>24</v>
      </c>
      <c r="X126" s="11">
        <v>2.4E-2</v>
      </c>
      <c r="Y126" s="11">
        <v>1.3225090515300001E-4</v>
      </c>
      <c r="Z126" s="11">
        <v>5.08657365572E-4</v>
      </c>
      <c r="AA126" s="11">
        <v>3.1536755492800003E-4</v>
      </c>
      <c r="AB126" s="31">
        <v>9.9233266067600003E-5</v>
      </c>
      <c r="AF126">
        <f t="shared" si="44"/>
        <v>2.1789725809934493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2.8181257807900002E-4</v>
      </c>
      <c r="F167" s="31">
        <v>1.2291604811399999E-4</v>
      </c>
      <c r="G167" s="11">
        <v>0</v>
      </c>
      <c r="H167" s="6">
        <f>E167/F167</f>
        <v>2.2927240372846147</v>
      </c>
      <c r="N167" s="11">
        <v>2.7585636518599998E-4</v>
      </c>
      <c r="O167" s="31">
        <v>7.4286435371900003E-5</v>
      </c>
      <c r="P167" s="11">
        <v>6.9710368494800001E-2</v>
      </c>
      <c r="Q167" s="6">
        <f>N167/O167</f>
        <v>3.7134150239539818</v>
      </c>
    </row>
    <row r="168" spans="3:17" x14ac:dyDescent="0.25">
      <c r="C168">
        <f t="shared" ref="C168" si="70">C12</f>
        <v>-26</v>
      </c>
      <c r="D168" s="11">
        <v>2</v>
      </c>
      <c r="E168" s="11">
        <v>5.0263171299100001E-3</v>
      </c>
      <c r="F168" s="11">
        <v>1.72478025371E-3</v>
      </c>
      <c r="G168" s="11">
        <v>5.5859016638499996</v>
      </c>
      <c r="H168" s="6">
        <f t="shared" ref="H168:H195" si="71">E168/F168</f>
        <v>2.9141782665347651</v>
      </c>
      <c r="N168" s="11">
        <v>5.2127596539399996E-4</v>
      </c>
      <c r="O168" s="31">
        <v>1.09424220113E-4</v>
      </c>
      <c r="P168" s="31">
        <v>157712013474</v>
      </c>
      <c r="Q168" s="6">
        <f t="shared" ref="Q168:Q195" si="72">N168/O168</f>
        <v>4.7638079106772677</v>
      </c>
    </row>
    <row r="169" spans="3:17" x14ac:dyDescent="0.25">
      <c r="C169">
        <f t="shared" ref="C169" si="73">C13</f>
        <v>-24</v>
      </c>
      <c r="D169" s="11">
        <v>3</v>
      </c>
      <c r="E169" s="11">
        <v>1.4651874875800001E-2</v>
      </c>
      <c r="F169" s="11">
        <v>3.4420903822400001E-3</v>
      </c>
      <c r="G169" s="11">
        <v>14.8507303124</v>
      </c>
      <c r="H169" s="6">
        <f t="shared" si="71"/>
        <v>4.256679299125504</v>
      </c>
      <c r="N169" s="11">
        <v>2.3338894655700001E-3</v>
      </c>
      <c r="O169" s="11">
        <v>6.9477233393900001E-4</v>
      </c>
      <c r="P169" s="11">
        <v>8.9684522723200004</v>
      </c>
      <c r="Q169" s="6">
        <f t="shared" si="72"/>
        <v>3.3592147406590778</v>
      </c>
    </row>
    <row r="170" spans="3:17" x14ac:dyDescent="0.25">
      <c r="C170">
        <f t="shared" ref="C170" si="74">C14</f>
        <v>-22</v>
      </c>
      <c r="D170" s="11">
        <v>4</v>
      </c>
      <c r="E170" s="11">
        <v>3.7629250530199998E-2</v>
      </c>
      <c r="F170" s="11">
        <v>1.3596580579199999E-2</v>
      </c>
      <c r="G170" s="11">
        <v>4.8539573288</v>
      </c>
      <c r="H170" s="6">
        <f t="shared" si="71"/>
        <v>2.7675524968215237</v>
      </c>
      <c r="N170" s="11">
        <v>3.4773851186E-3</v>
      </c>
      <c r="O170" s="11">
        <v>1.2882122056899999E-3</v>
      </c>
      <c r="P170" s="11">
        <v>4.0553436231599997</v>
      </c>
      <c r="Q170" s="6">
        <f t="shared" si="72"/>
        <v>2.6993884262549912</v>
      </c>
    </row>
    <row r="171" spans="3:17" x14ac:dyDescent="0.25">
      <c r="C171">
        <f t="shared" ref="C171" si="75">C15</f>
        <v>-20</v>
      </c>
      <c r="D171" s="11">
        <v>5</v>
      </c>
      <c r="E171" s="11">
        <v>0.108485713525</v>
      </c>
      <c r="F171" s="11">
        <v>3.0169103171100001E-2</v>
      </c>
      <c r="G171" s="11">
        <v>4.9307051678100002</v>
      </c>
      <c r="H171" s="6">
        <f t="shared" si="71"/>
        <v>3.5959210623444093</v>
      </c>
      <c r="N171" s="11">
        <v>1.25312408698E-2</v>
      </c>
      <c r="O171" s="11">
        <v>4.6238063273899999E-3</v>
      </c>
      <c r="P171" s="31">
        <v>3.0058190409000001</v>
      </c>
      <c r="Q171" s="6">
        <f t="shared" si="72"/>
        <v>2.7101569534971222</v>
      </c>
    </row>
    <row r="172" spans="3:17" x14ac:dyDescent="0.25">
      <c r="C172">
        <f t="shared" ref="C172" si="76">C16</f>
        <v>-18</v>
      </c>
      <c r="D172" s="11">
        <v>6</v>
      </c>
      <c r="E172" s="11">
        <v>0.23724467000499999</v>
      </c>
      <c r="F172" s="11">
        <v>5.12037662534E-2</v>
      </c>
      <c r="G172" s="11">
        <v>4.7439642747199997</v>
      </c>
      <c r="H172" s="6">
        <f t="shared" si="71"/>
        <v>4.6333441339238712</v>
      </c>
      <c r="N172" s="11">
        <v>2.9741594458299998E-2</v>
      </c>
      <c r="O172" s="11">
        <v>8.6001834156499996E-3</v>
      </c>
      <c r="P172" s="11">
        <v>3.6675677018999999</v>
      </c>
      <c r="Q172" s="6">
        <f t="shared" si="72"/>
        <v>3.4582511815013581</v>
      </c>
    </row>
    <row r="173" spans="3:17" x14ac:dyDescent="0.25">
      <c r="C173">
        <f t="shared" ref="C173" si="77">C17</f>
        <v>-16</v>
      </c>
      <c r="D173" s="11">
        <v>7</v>
      </c>
      <c r="E173" s="11">
        <v>0.33250960191899998</v>
      </c>
      <c r="F173" s="11">
        <v>6.2380521844800002E-2</v>
      </c>
      <c r="G173" s="11">
        <v>5.3573879095199999</v>
      </c>
      <c r="H173" s="6">
        <f t="shared" si="71"/>
        <v>5.3303433842100461</v>
      </c>
      <c r="N173" s="11">
        <v>3.9914538797300003E-2</v>
      </c>
      <c r="O173" s="11">
        <v>8.92021841943E-3</v>
      </c>
      <c r="P173" s="31">
        <v>4.6166675228300003</v>
      </c>
      <c r="Q173" s="6">
        <f t="shared" si="72"/>
        <v>4.474614512841776</v>
      </c>
    </row>
    <row r="174" spans="3:17" x14ac:dyDescent="0.25">
      <c r="C174">
        <f t="shared" ref="C174" si="78">C18</f>
        <v>-14</v>
      </c>
      <c r="D174" s="11">
        <v>8</v>
      </c>
      <c r="E174" s="11">
        <v>0.39648861953800002</v>
      </c>
      <c r="F174" s="11">
        <v>6.8369525054900002E-2</v>
      </c>
      <c r="G174" s="11">
        <v>5.8889396465699999</v>
      </c>
      <c r="H174" s="6">
        <f t="shared" si="71"/>
        <v>5.7992010215022534</v>
      </c>
      <c r="N174" s="11">
        <v>4.4682614648600003E-2</v>
      </c>
      <c r="O174" s="11">
        <v>9.2204088398900007E-3</v>
      </c>
      <c r="P174" s="31">
        <v>4.9381058170200003</v>
      </c>
      <c r="Q174" s="6">
        <f t="shared" si="72"/>
        <v>4.846055681966166</v>
      </c>
    </row>
    <row r="175" spans="3:17" x14ac:dyDescent="0.25">
      <c r="C175">
        <f t="shared" ref="C175" si="79">C19</f>
        <v>-12</v>
      </c>
      <c r="D175" s="11">
        <v>9</v>
      </c>
      <c r="E175" s="11">
        <v>0.45009190589199999</v>
      </c>
      <c r="F175" s="11">
        <v>8.1126924460900002E-2</v>
      </c>
      <c r="G175" s="11">
        <v>5.5926500467200002</v>
      </c>
      <c r="H175" s="6">
        <f t="shared" si="71"/>
        <v>5.5479966593449088</v>
      </c>
      <c r="N175" s="11">
        <v>4.9065871235800002E-2</v>
      </c>
      <c r="O175" s="11">
        <v>7.3008504158899997E-3</v>
      </c>
      <c r="P175" s="11">
        <v>7.2598601396299998</v>
      </c>
      <c r="Q175" s="6">
        <f t="shared" si="72"/>
        <v>6.7205693091602257</v>
      </c>
    </row>
    <row r="176" spans="3:17" x14ac:dyDescent="0.25">
      <c r="C176">
        <f t="shared" ref="C176" si="80">C20</f>
        <v>-10</v>
      </c>
      <c r="D176" s="11">
        <v>10</v>
      </c>
      <c r="E176" s="11">
        <v>0.481548006044</v>
      </c>
      <c r="F176" s="11">
        <v>8.80446479309E-2</v>
      </c>
      <c r="G176" s="11">
        <v>5.4883781320900002</v>
      </c>
      <c r="H176" s="6">
        <f t="shared" si="71"/>
        <v>5.4693614814830411</v>
      </c>
      <c r="N176" s="11">
        <v>5.4305456359599998E-2</v>
      </c>
      <c r="O176" s="11">
        <v>1.13110049701E-2</v>
      </c>
      <c r="P176" s="31">
        <v>5.1616517656000003</v>
      </c>
      <c r="Q176" s="6">
        <f t="shared" si="72"/>
        <v>4.8011168329563461</v>
      </c>
    </row>
    <row r="177" spans="3:17" x14ac:dyDescent="0.25">
      <c r="C177">
        <f t="shared" ref="C177" si="81">C21</f>
        <v>-8</v>
      </c>
      <c r="D177" s="11">
        <v>11</v>
      </c>
      <c r="E177" s="11">
        <v>0.510470566796</v>
      </c>
      <c r="F177" s="11">
        <v>9.3937819202700001E-2</v>
      </c>
      <c r="G177" s="11">
        <v>5.4599331874499999</v>
      </c>
      <c r="H177" s="6">
        <f t="shared" si="71"/>
        <v>5.4341326116428288</v>
      </c>
      <c r="N177" s="11">
        <v>5.7342041064699999E-2</v>
      </c>
      <c r="O177" s="11">
        <v>9.3586040893599998E-3</v>
      </c>
      <c r="P177" s="11">
        <v>7.1336734435100002</v>
      </c>
      <c r="Q177" s="6">
        <f t="shared" si="72"/>
        <v>6.1272002231500968</v>
      </c>
    </row>
    <row r="178" spans="3:17" x14ac:dyDescent="0.25">
      <c r="C178">
        <f t="shared" ref="C178" si="82">C22</f>
        <v>-6</v>
      </c>
      <c r="D178" s="11">
        <v>12</v>
      </c>
      <c r="E178" s="11">
        <v>0.53636660061600006</v>
      </c>
      <c r="F178" s="11">
        <v>0.100998446053</v>
      </c>
      <c r="G178" s="11">
        <v>5.3317847906400004</v>
      </c>
      <c r="H178" s="6">
        <f t="shared" si="71"/>
        <v>5.3106421096274694</v>
      </c>
      <c r="N178" s="11">
        <v>5.9106383837899998E-2</v>
      </c>
      <c r="O178" s="11">
        <v>1.27979440651E-2</v>
      </c>
      <c r="P178" s="11">
        <v>4.6801342636900003</v>
      </c>
      <c r="Q178" s="6">
        <f t="shared" si="72"/>
        <v>4.6184280488522473</v>
      </c>
    </row>
    <row r="179" spans="3:17" x14ac:dyDescent="0.25">
      <c r="C179">
        <f t="shared" ref="C179" si="83">C23</f>
        <v>-4</v>
      </c>
      <c r="D179" s="11">
        <v>13</v>
      </c>
      <c r="E179" s="11">
        <v>0.55311160111000002</v>
      </c>
      <c r="F179" s="11">
        <v>0.104133968114</v>
      </c>
      <c r="G179" s="31">
        <v>5.3186167174700003</v>
      </c>
      <c r="H179" s="6">
        <f t="shared" si="71"/>
        <v>5.3115386950825174</v>
      </c>
      <c r="N179" s="11">
        <v>6.0852773122300002E-2</v>
      </c>
      <c r="O179" s="11">
        <v>1.39367734904E-2</v>
      </c>
      <c r="P179" s="11">
        <v>4.4290392165099997</v>
      </c>
      <c r="Q179" s="6">
        <f t="shared" si="72"/>
        <v>4.3663458521598937</v>
      </c>
    </row>
    <row r="180" spans="3:17" x14ac:dyDescent="0.25">
      <c r="C180">
        <f t="shared" ref="C180" si="84">C24</f>
        <v>-2</v>
      </c>
      <c r="D180" s="11">
        <v>14</v>
      </c>
      <c r="E180" s="11">
        <v>0.57525914440000003</v>
      </c>
      <c r="F180" s="11">
        <v>0.109842222987</v>
      </c>
      <c r="G180" s="11">
        <v>5.2490133678199999</v>
      </c>
      <c r="H180" s="6">
        <f t="shared" si="71"/>
        <v>5.2371404070007115</v>
      </c>
      <c r="N180" s="11">
        <v>6.0433979639199997E-2</v>
      </c>
      <c r="O180" s="11">
        <v>1.15046655558E-2</v>
      </c>
      <c r="P180" s="11">
        <v>5.5013921073800001</v>
      </c>
      <c r="Q180" s="6">
        <f t="shared" si="72"/>
        <v>5.2529975205348416</v>
      </c>
    </row>
    <row r="181" spans="3:17" x14ac:dyDescent="0.25">
      <c r="C181">
        <f t="shared" ref="C181" si="85">C25</f>
        <v>0</v>
      </c>
      <c r="D181" s="11">
        <v>15</v>
      </c>
      <c r="E181" s="11">
        <v>0.59150308132200002</v>
      </c>
      <c r="F181" s="11">
        <v>0.115065084547</v>
      </c>
      <c r="G181" s="11">
        <v>5.1513311958300001</v>
      </c>
      <c r="H181" s="6">
        <f t="shared" si="71"/>
        <v>5.1405957215491558</v>
      </c>
      <c r="N181" s="11">
        <v>6.2011232450600001E-2</v>
      </c>
      <c r="O181" s="11">
        <v>1.2493097782099999E-2</v>
      </c>
      <c r="P181" s="11">
        <v>5.1573141145700001</v>
      </c>
      <c r="Q181" s="6">
        <f t="shared" si="72"/>
        <v>4.9636394057084186</v>
      </c>
    </row>
    <row r="182" spans="3:17" x14ac:dyDescent="0.25">
      <c r="C182">
        <f t="shared" ref="C182" si="86">C26</f>
        <v>2</v>
      </c>
      <c r="D182" s="11">
        <v>16</v>
      </c>
      <c r="E182" s="11">
        <v>0.59539936597499998</v>
      </c>
      <c r="F182" s="11">
        <v>0.11609853675200001</v>
      </c>
      <c r="G182" s="11">
        <v>5.1414916056899997</v>
      </c>
      <c r="H182" s="6">
        <f t="shared" si="71"/>
        <v>5.1283968138792515</v>
      </c>
      <c r="N182" s="11">
        <v>6.3716181052399998E-2</v>
      </c>
      <c r="O182" s="11">
        <v>1.22308883315E-2</v>
      </c>
      <c r="P182" s="11">
        <v>5.4295134590199998</v>
      </c>
      <c r="Q182" s="6">
        <f t="shared" si="72"/>
        <v>5.209448351212755</v>
      </c>
    </row>
    <row r="183" spans="3:17" x14ac:dyDescent="0.25">
      <c r="C183">
        <f t="shared" ref="C183" si="87">C27</f>
        <v>4</v>
      </c>
      <c r="D183" s="11">
        <v>17</v>
      </c>
      <c r="E183" s="11">
        <v>0.59726305802699997</v>
      </c>
      <c r="F183" s="11">
        <v>0.117053498824</v>
      </c>
      <c r="G183" s="11">
        <v>5.1200919712299999</v>
      </c>
      <c r="H183" s="6">
        <f t="shared" si="71"/>
        <v>5.1024793280637972</v>
      </c>
      <c r="N183" s="11">
        <v>6.3080692627299997E-2</v>
      </c>
      <c r="O183" s="11">
        <v>9.2697425918899998E-3</v>
      </c>
      <c r="P183" s="11">
        <v>8.6026904255699996</v>
      </c>
      <c r="Q183" s="6">
        <f t="shared" si="72"/>
        <v>6.8050101717483109</v>
      </c>
    </row>
    <row r="184" spans="3:17" x14ac:dyDescent="0.25">
      <c r="C184">
        <f t="shared" ref="C184" si="88">C28</f>
        <v>6</v>
      </c>
      <c r="D184" s="11">
        <v>18</v>
      </c>
      <c r="E184" s="11">
        <v>0.58746813352299998</v>
      </c>
      <c r="F184" s="11">
        <v>0.113161519743</v>
      </c>
      <c r="G184" s="11">
        <v>5.2061634522200002</v>
      </c>
      <c r="H184" s="6">
        <f t="shared" si="71"/>
        <v>5.1914125478094766</v>
      </c>
      <c r="N184" s="11">
        <v>6.4007191703899999E-2</v>
      </c>
      <c r="O184" s="11">
        <v>1.1626496132E-2</v>
      </c>
      <c r="P184" s="11">
        <v>5.9039971003199998</v>
      </c>
      <c r="Q184" s="6">
        <f t="shared" si="72"/>
        <v>5.5052864575192899</v>
      </c>
    </row>
    <row r="185" spans="3:17" x14ac:dyDescent="0.25">
      <c r="C185">
        <f t="shared" ref="C185" si="89">C29</f>
        <v>8</v>
      </c>
      <c r="D185" s="11">
        <v>19</v>
      </c>
      <c r="E185" s="11">
        <v>0.56961172940799998</v>
      </c>
      <c r="F185" s="11">
        <v>0.11275857291700001</v>
      </c>
      <c r="G185" s="11">
        <v>5.0638423160599997</v>
      </c>
      <c r="H185" s="6">
        <f t="shared" si="71"/>
        <v>5.0516046334435529</v>
      </c>
      <c r="N185" s="11">
        <v>6.4164944829399995E-2</v>
      </c>
      <c r="O185" s="11">
        <v>1.2032231639099999E-2</v>
      </c>
      <c r="P185" s="31">
        <v>5.7607909951899998</v>
      </c>
      <c r="Q185" s="6">
        <f t="shared" si="72"/>
        <v>5.3327551159245701</v>
      </c>
    </row>
    <row r="186" spans="3:17" x14ac:dyDescent="0.25">
      <c r="C186">
        <f t="shared" ref="C186" si="90">C30</f>
        <v>10</v>
      </c>
      <c r="D186" s="11">
        <v>20</v>
      </c>
      <c r="E186" s="11">
        <v>0.54373735189399997</v>
      </c>
      <c r="F186" s="11">
        <v>0.10604829019799999</v>
      </c>
      <c r="G186" s="11">
        <v>5.1378393547199996</v>
      </c>
      <c r="H186" s="6">
        <f t="shared" si="71"/>
        <v>5.1272618434375712</v>
      </c>
      <c r="N186" s="11">
        <v>5.9463340642999997E-2</v>
      </c>
      <c r="O186" s="11">
        <v>1.15540317881E-2</v>
      </c>
      <c r="P186" s="11">
        <v>5.3389751256700002</v>
      </c>
      <c r="Q186" s="6">
        <f t="shared" si="72"/>
        <v>5.1465446636769583</v>
      </c>
    </row>
    <row r="187" spans="3:17" x14ac:dyDescent="0.25">
      <c r="C187">
        <f t="shared" ref="C187" si="91">C31</f>
        <v>12</v>
      </c>
      <c r="D187" s="11">
        <v>21</v>
      </c>
      <c r="E187" s="11">
        <v>0.49929469525800002</v>
      </c>
      <c r="F187" s="11">
        <v>0.103562678546</v>
      </c>
      <c r="G187" s="11">
        <v>4.82570026398</v>
      </c>
      <c r="H187" s="6">
        <f t="shared" si="71"/>
        <v>4.821183676088733</v>
      </c>
      <c r="N187" s="11">
        <v>5.8108099922500003E-2</v>
      </c>
      <c r="O187" s="11">
        <v>1.21899632365E-2</v>
      </c>
      <c r="P187" s="11">
        <v>4.9639132451999997</v>
      </c>
      <c r="Q187" s="6">
        <f t="shared" si="72"/>
        <v>4.7668806537913797</v>
      </c>
    </row>
    <row r="188" spans="3:17" x14ac:dyDescent="0.25">
      <c r="C188">
        <f t="shared" ref="C188" si="92">C32</f>
        <v>14</v>
      </c>
      <c r="D188" s="11">
        <v>22</v>
      </c>
      <c r="E188" s="11">
        <v>0.44714443442899998</v>
      </c>
      <c r="F188" s="11">
        <v>9.3392949121499994E-2</v>
      </c>
      <c r="G188" s="31">
        <v>4.7952624559399997</v>
      </c>
      <c r="H188" s="6">
        <f t="shared" si="71"/>
        <v>4.7877750797577381</v>
      </c>
      <c r="N188" s="11">
        <v>5.0584897900400001E-2</v>
      </c>
      <c r="O188" s="11">
        <v>1.27625160743E-2</v>
      </c>
      <c r="P188" s="31">
        <v>4.1347869130300001</v>
      </c>
      <c r="Q188" s="6">
        <f t="shared" si="72"/>
        <v>3.9635521401820828</v>
      </c>
    </row>
    <row r="189" spans="3:17" x14ac:dyDescent="0.25">
      <c r="C189">
        <f t="shared" ref="C189" si="93">C33</f>
        <v>16</v>
      </c>
      <c r="D189" s="11">
        <v>23</v>
      </c>
      <c r="E189" s="11">
        <v>0.38191938517099999</v>
      </c>
      <c r="F189" s="11">
        <v>7.7706315207699994E-2</v>
      </c>
      <c r="G189" s="11">
        <v>4.9270443448799996</v>
      </c>
      <c r="H189" s="6">
        <f t="shared" si="71"/>
        <v>4.9149079344474593</v>
      </c>
      <c r="N189" s="11">
        <v>4.32620066054E-2</v>
      </c>
      <c r="O189" s="11">
        <v>1.06379191446E-2</v>
      </c>
      <c r="P189" s="11">
        <v>4.1809212927699999</v>
      </c>
      <c r="Q189" s="6">
        <f t="shared" si="72"/>
        <v>4.0667733996982465</v>
      </c>
    </row>
    <row r="190" spans="3:17" x14ac:dyDescent="0.25">
      <c r="C190">
        <f t="shared" ref="C190" si="94">C34</f>
        <v>18</v>
      </c>
      <c r="D190" s="11">
        <v>24</v>
      </c>
      <c r="E190" s="11">
        <v>0.30510864913500002</v>
      </c>
      <c r="F190" s="11">
        <v>5.7140426784799997E-2</v>
      </c>
      <c r="G190" s="11">
        <v>5.3642121410400003</v>
      </c>
      <c r="H190" s="6">
        <f t="shared" si="71"/>
        <v>5.3396284610209177</v>
      </c>
      <c r="N190" s="11">
        <v>3.42192112654E-2</v>
      </c>
      <c r="O190" s="11">
        <v>7.9482439626000004E-3</v>
      </c>
      <c r="P190" s="31">
        <v>4.3715124988599996</v>
      </c>
      <c r="Q190" s="6">
        <f t="shared" si="72"/>
        <v>4.3052542708070494</v>
      </c>
    </row>
    <row r="191" spans="3:17" x14ac:dyDescent="0.25">
      <c r="C191">
        <f t="shared" ref="C191" si="95">C35</f>
        <v>20</v>
      </c>
      <c r="D191" s="11">
        <v>25</v>
      </c>
      <c r="E191" s="11">
        <v>0.215204904286</v>
      </c>
      <c r="F191" s="11">
        <v>3.70072427277E-2</v>
      </c>
      <c r="G191" s="11">
        <v>5.8488374673400001</v>
      </c>
      <c r="H191" s="6">
        <f t="shared" si="71"/>
        <v>5.8152104405475926</v>
      </c>
      <c r="N191" s="11">
        <v>2.4371436331400001E-2</v>
      </c>
      <c r="O191" s="11">
        <v>6.32820607056E-3</v>
      </c>
      <c r="P191" s="11">
        <v>3.98159209123</v>
      </c>
      <c r="Q191" s="6">
        <f t="shared" si="72"/>
        <v>3.8512393654151826</v>
      </c>
    </row>
    <row r="192" spans="3:17" x14ac:dyDescent="0.25">
      <c r="C192">
        <f t="shared" ref="C192" si="96">C36</f>
        <v>22</v>
      </c>
      <c r="D192" s="11">
        <v>26</v>
      </c>
      <c r="E192" s="11">
        <v>0.13617086410500001</v>
      </c>
      <c r="F192" s="11">
        <v>2.4529416954099999E-2</v>
      </c>
      <c r="G192" s="11">
        <v>5.59294513628</v>
      </c>
      <c r="H192" s="6">
        <f t="shared" si="71"/>
        <v>5.5513290169026854</v>
      </c>
      <c r="N192" s="11">
        <v>1.31961673535E-2</v>
      </c>
      <c r="O192" s="11">
        <v>3.4390578534900002E-3</v>
      </c>
      <c r="P192" s="11">
        <v>3.9994153789400002</v>
      </c>
      <c r="Q192" s="6">
        <f t="shared" si="72"/>
        <v>3.8371460776992627</v>
      </c>
    </row>
    <row r="193" spans="3:17" x14ac:dyDescent="0.25">
      <c r="C193">
        <f t="shared" ref="C193" si="97">C37</f>
        <v>24</v>
      </c>
      <c r="D193" s="11">
        <v>27</v>
      </c>
      <c r="E193" s="11">
        <v>6.57126298547E-2</v>
      </c>
      <c r="F193" s="11">
        <v>1.4829258881499999E-2</v>
      </c>
      <c r="G193" s="31">
        <v>4.4476286077499996</v>
      </c>
      <c r="H193" s="6">
        <f t="shared" si="71"/>
        <v>4.4312821281094985</v>
      </c>
      <c r="N193" s="11">
        <v>4.9161732662499997E-3</v>
      </c>
      <c r="O193" s="11">
        <v>1.3352577027399999E-3</v>
      </c>
      <c r="P193" s="11">
        <v>3.9500550508500001</v>
      </c>
      <c r="Q193" s="6">
        <f t="shared" si="72"/>
        <v>3.6818160690343325</v>
      </c>
    </row>
    <row r="194" spans="3:17" x14ac:dyDescent="0.25">
      <c r="C194">
        <f t="shared" ref="C194" si="98">C38</f>
        <v>26</v>
      </c>
      <c r="D194" s="11">
        <v>28</v>
      </c>
      <c r="E194" s="11">
        <v>1.9547701831500001E-2</v>
      </c>
      <c r="F194" s="11">
        <v>5.2271364804600002E-3</v>
      </c>
      <c r="G194" s="11">
        <v>3.7531456526600002</v>
      </c>
      <c r="H194" s="6">
        <f t="shared" si="71"/>
        <v>3.7396578230878252</v>
      </c>
      <c r="N194" s="11">
        <v>9.4171425135899998E-4</v>
      </c>
      <c r="O194" s="11">
        <v>2.3019204219900001E-4</v>
      </c>
      <c r="P194" s="11">
        <v>76359632784.199997</v>
      </c>
      <c r="Q194" s="6">
        <f t="shared" si="72"/>
        <v>4.090993947327215</v>
      </c>
    </row>
    <row r="195" spans="3:17" x14ac:dyDescent="0.25">
      <c r="C195">
        <f t="shared" ref="C195" si="99">C39</f>
        <v>28</v>
      </c>
      <c r="D195" s="11">
        <v>29</v>
      </c>
      <c r="E195" s="11">
        <v>1.67157520385E-3</v>
      </c>
      <c r="F195" s="11">
        <v>4.9725076985399996E-4</v>
      </c>
      <c r="G195" s="11">
        <v>6.1593770111600001</v>
      </c>
      <c r="H195" s="6">
        <f t="shared" si="71"/>
        <v>3.3616342199747598</v>
      </c>
      <c r="N195" s="11">
        <v>2.9629290474999999E-4</v>
      </c>
      <c r="O195" s="31">
        <v>8.6022284657900005E-5</v>
      </c>
      <c r="P195" s="11">
        <v>0</v>
      </c>
      <c r="Q195" s="6">
        <f t="shared" si="72"/>
        <v>3.4443738146262941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2021-06-11T19:18:34Z</dcterms:modified>
</cp:coreProperties>
</file>