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104B6D1D-9899-43DA-9569-D1512F418BDC}" xr6:coauthVersionLast="47" xr6:coauthVersionMax="47" xr10:uidLastSave="{00000000-0000-0000-0000-000000000000}"/>
  <bookViews>
    <workbookView xWindow="-27360" yWindow="1035" windowWidth="27405" windowHeight="1408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P60" i="3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8" i="3" s="1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O8" i="3" s="1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119" i="3" l="1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<sst xmlns="http://schemas.openxmlformats.org/spreadsheetml/2006/main" count="240" uniqueCount="65">
  <si>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</si>
  <si>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</si>
  <si>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</si>
  <si>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</si>
  <si>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</si>
  <si>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</si>
  <si>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</si>
  <si>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</si>
  <si>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</si>
  <si>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</si>
  <si>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</si>
  <si>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</si>
  <si>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</si>
  <si>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</si>
  <si>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</si>
  <si>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</si>
  <si>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</si>
  <si>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</si>
  <si>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</si>
  <si>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</si>
  <si>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</si>
  <si>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</si>
  <si>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</si>
  <si>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</si>
  <si>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</si>
  <si>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</si>
  <si>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</si>
  <si>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</si>
  <si>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</si>
  <si>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</si>
  <si>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</si>
  <si>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</si>
  <si>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</si>
  <si>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</si>
  <si>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</si>
  <si>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</si>
  <si>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</si>
  <si>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</si>
  <si>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</si>
  <si>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</si>
  <si>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</si>
  <si>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</si>
  <si>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</si>
  <si>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</si>
  <si>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</si>
  <si>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</si>
  <si>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</si>
  <si>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</si>
  <si>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</si>
  <si>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</si>
  <si>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</si>
  <si>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</si>
  <si>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</si>
  <si>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</si>
  <si>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</si>
  <si>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</si>
  <si>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</si>
  <si>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</si>
  <si>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</si>
  <si>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</si>
  <si>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</si>
  <si>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</si>
  <si>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</si>
  <si>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L:\BRoss_Lab\MF_CIRP_Subgroups\IADP_WG_TCONS\DWIphantomRoundRobin\UCSF_Data\ScannerNative_Format\U24-NIH-NCI-CIRP\UCSFDay1_20220105\BrukerData\Processed2DSEQData</t>
  </si>
  <si>
    <t>11dti_DWI_T2w-label.mhd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</si>
</sst>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Sys6 Day1 Scan1 Central Lab Measurement</a:t>
            </a:r>
          </a:p>
        </c:rich>
      </c:tx>
      <c:layout>
        <c:manualLayout>
          <c:xMode val="edge"/>
          <c:yMode val="edge"/>
          <c:x val="0.2472833757588305"/>
          <c:y val="3.33333083364766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1.0459156118199999</c:v>
                </c:pt>
                <c:pt idx="5">
                  <c:v>1.0739660450099999</c:v>
                </c:pt>
                <c:pt idx="6">
                  <c:v>1.0755711489999999</c:v>
                </c:pt>
                <c:pt idx="7">
                  <c:v>1.0707839879600001</c:v>
                </c:pt>
                <c:pt idx="8">
                  <c:v>1.07678764474</c:v>
                </c:pt>
                <c:pt idx="9">
                  <c:v>1.08382531084</c:v>
                </c:pt>
                <c:pt idx="10">
                  <c:v>1.0942849154600001</c:v>
                </c:pt>
                <c:pt idx="11">
                  <c:v>1.09323763609</c:v>
                </c:pt>
                <c:pt idx="12">
                  <c:v>1.1018733978299999</c:v>
                </c:pt>
                <c:pt idx="13">
                  <c:v>1.1040154017699999</c:v>
                </c:pt>
                <c:pt idx="14">
                  <c:v>1.11006723666</c:v>
                </c:pt>
                <c:pt idx="15">
                  <c:v>1.11094379659</c:v>
                </c:pt>
                <c:pt idx="16">
                  <c:v>1.1117336383200001</c:v>
                </c:pt>
                <c:pt idx="17">
                  <c:v>1.1065213749</c:v>
                </c:pt>
                <c:pt idx="18">
                  <c:v>1.1003970599199999</c:v>
                </c:pt>
                <c:pt idx="19">
                  <c:v>1.08611572519</c:v>
                </c:pt>
                <c:pt idx="20">
                  <c:v>1.0828572786799999</c:v>
                </c:pt>
                <c:pt idx="21">
                  <c:v>1.06379114894</c:v>
                </c:pt>
                <c:pt idx="22">
                  <c:v>1.0411037135100001</c:v>
                </c:pt>
                <c:pt idx="23">
                  <c:v>1.0158694935799999</c:v>
                </c:pt>
                <c:pt idx="24">
                  <c:v>1.00627486846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ax val="1.45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1.272761411286268</c:v>
                </c:pt>
                <c:pt idx="1">
                  <c:v>1.273775010248746</c:v>
                </c:pt>
                <c:pt idx="2">
                  <c:v>1.3508157868073796</c:v>
                </c:pt>
                <c:pt idx="3">
                  <c:v>1.7649904069286964</c:v>
                </c:pt>
                <c:pt idx="4">
                  <c:v>27.787213830640109</c:v>
                </c:pt>
                <c:pt idx="5">
                  <c:v>77.131902121787121</c:v>
                </c:pt>
                <c:pt idx="6">
                  <c:v>114.8794122708201</c:v>
                </c:pt>
                <c:pt idx="7">
                  <c:v>153.267108878839</c:v>
                </c:pt>
                <c:pt idx="8">
                  <c:v>188.87318005871688</c:v>
                </c:pt>
                <c:pt idx="9">
                  <c:v>212.25401855904809</c:v>
                </c:pt>
                <c:pt idx="10">
                  <c:v>230.73497486609344</c:v>
                </c:pt>
                <c:pt idx="11">
                  <c:v>238.95631342675296</c:v>
                </c:pt>
                <c:pt idx="12">
                  <c:v>243.4508940402246</c:v>
                </c:pt>
                <c:pt idx="13">
                  <c:v>244.23990446559003</c:v>
                </c:pt>
                <c:pt idx="14">
                  <c:v>244.34741872087668</c:v>
                </c:pt>
                <c:pt idx="15">
                  <c:v>240.11037162126178</c:v>
                </c:pt>
                <c:pt idx="16">
                  <c:v>232.92212112129604</c:v>
                </c:pt>
                <c:pt idx="17">
                  <c:v>218.72631990636029</c:v>
                </c:pt>
                <c:pt idx="18">
                  <c:v>199.56320119956303</c:v>
                </c:pt>
                <c:pt idx="19">
                  <c:v>172.55827867630592</c:v>
                </c:pt>
                <c:pt idx="20">
                  <c:v>140.41609627403747</c:v>
                </c:pt>
                <c:pt idx="21">
                  <c:v>104.05864497805787</c:v>
                </c:pt>
                <c:pt idx="22">
                  <c:v>68.179175908832221</c:v>
                </c:pt>
                <c:pt idx="23">
                  <c:v>38.32349784296904</c:v>
                </c:pt>
                <c:pt idx="24">
                  <c:v>16.821463491742961</c:v>
                </c:pt>
                <c:pt idx="25">
                  <c:v>5.250812808322963</c:v>
                </c:pt>
                <c:pt idx="26">
                  <c:v>1.2424553423883651</c:v>
                </c:pt>
                <c:pt idx="27">
                  <c:v>1.2649818975440537</c:v>
                </c:pt>
                <c:pt idx="28">
                  <c:v>1.3511661048014427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1.2535824622526852</c:v>
                </c:pt>
                <c:pt idx="1">
                  <c:v>1.0952383384500968</c:v>
                </c:pt>
                <c:pt idx="2">
                  <c:v>1.4938580067491687</c:v>
                </c:pt>
                <c:pt idx="3">
                  <c:v>1.7180209425384536</c:v>
                </c:pt>
                <c:pt idx="4">
                  <c:v>27.047201164032593</c:v>
                </c:pt>
                <c:pt idx="5">
                  <c:v>76.767027359602665</c:v>
                </c:pt>
                <c:pt idx="6">
                  <c:v>113.91153907259256</c:v>
                </c:pt>
                <c:pt idx="7">
                  <c:v>151.82854708167235</c:v>
                </c:pt>
                <c:pt idx="8">
                  <c:v>187.63432994246926</c:v>
                </c:pt>
                <c:pt idx="9">
                  <c:v>211.36481139645412</c:v>
                </c:pt>
                <c:pt idx="10">
                  <c:v>229.94753482978416</c:v>
                </c:pt>
                <c:pt idx="11">
                  <c:v>239.58611480555192</c:v>
                </c:pt>
                <c:pt idx="12">
                  <c:v>243.82010288101938</c:v>
                </c:pt>
                <c:pt idx="13">
                  <c:v>243.69845555575569</c:v>
                </c:pt>
                <c:pt idx="14">
                  <c:v>242.87826864625518</c:v>
                </c:pt>
                <c:pt idx="15">
                  <c:v>238.43992312115788</c:v>
                </c:pt>
                <c:pt idx="16">
                  <c:v>231.03973776579707</c:v>
                </c:pt>
                <c:pt idx="17">
                  <c:v>218.4029238709112</c:v>
                </c:pt>
                <c:pt idx="18">
                  <c:v>200.68477908502396</c:v>
                </c:pt>
                <c:pt idx="19">
                  <c:v>172.25880527161667</c:v>
                </c:pt>
                <c:pt idx="20">
                  <c:v>139.9155020567876</c:v>
                </c:pt>
                <c:pt idx="21">
                  <c:v>104.37912016476713</c:v>
                </c:pt>
                <c:pt idx="22">
                  <c:v>68.659103926350056</c:v>
                </c:pt>
                <c:pt idx="23">
                  <c:v>38.657158903348098</c:v>
                </c:pt>
                <c:pt idx="24">
                  <c:v>16.836980132158054</c:v>
                </c:pt>
                <c:pt idx="25">
                  <c:v>5.541619016379502</c:v>
                </c:pt>
                <c:pt idx="26">
                  <c:v>1.6728413717637163</c:v>
                </c:pt>
                <c:pt idx="27">
                  <c:v>1.3295906441442447</c:v>
                </c:pt>
                <c:pt idx="28">
                  <c:v>1.1891105584290924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1.8475674125944179</c:v>
                </c:pt>
                <c:pt idx="1">
                  <c:v>1.892470966755313</c:v>
                </c:pt>
                <c:pt idx="2">
                  <c:v>1.905481450386395</c:v>
                </c:pt>
                <c:pt idx="3">
                  <c:v>1.9416509452858497</c:v>
                </c:pt>
                <c:pt idx="4">
                  <c:v>5.8333844987929684</c:v>
                </c:pt>
                <c:pt idx="5">
                  <c:v>15.361635956758374</c:v>
                </c:pt>
                <c:pt idx="6">
                  <c:v>22.772442057707863</c:v>
                </c:pt>
                <c:pt idx="7">
                  <c:v>30.676603739061541</c:v>
                </c:pt>
                <c:pt idx="8">
                  <c:v>37.351279536303984</c:v>
                </c:pt>
                <c:pt idx="9">
                  <c:v>41.390210451000563</c:v>
                </c:pt>
                <c:pt idx="10">
                  <c:v>44.068425201597265</c:v>
                </c:pt>
                <c:pt idx="11">
                  <c:v>45.72715612391174</c:v>
                </c:pt>
                <c:pt idx="12">
                  <c:v>45.795826683655982</c:v>
                </c:pt>
                <c:pt idx="13">
                  <c:v>45.754205813222768</c:v>
                </c:pt>
                <c:pt idx="14">
                  <c:v>45.233950600782251</c:v>
                </c:pt>
                <c:pt idx="15">
                  <c:v>44.381387958824341</c:v>
                </c:pt>
                <c:pt idx="16">
                  <c:v>42.977724400178566</c:v>
                </c:pt>
                <c:pt idx="17">
                  <c:v>40.778137655396449</c:v>
                </c:pt>
                <c:pt idx="18">
                  <c:v>37.659881773717977</c:v>
                </c:pt>
                <c:pt idx="19">
                  <c:v>33.498807710684076</c:v>
                </c:pt>
                <c:pt idx="20">
                  <c:v>27.437764174886556</c:v>
                </c:pt>
                <c:pt idx="21">
                  <c:v>21.120585597647665</c:v>
                </c:pt>
                <c:pt idx="22">
                  <c:v>14.495141227158848</c:v>
                </c:pt>
                <c:pt idx="23">
                  <c:v>8.5991981323331341</c:v>
                </c:pt>
                <c:pt idx="24">
                  <c:v>3.9023242017923727</c:v>
                </c:pt>
                <c:pt idx="25">
                  <c:v>2.1623162287520827</c:v>
                </c:pt>
                <c:pt idx="26">
                  <c:v>1.7954612300109505</c:v>
                </c:pt>
                <c:pt idx="27">
                  <c:v>1.6833072759742924</c:v>
                </c:pt>
                <c:pt idx="28">
                  <c:v>1.881998922974236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1.909701673929622</c:v>
                </c:pt>
                <c:pt idx="1">
                  <c:v>2.0533902234455375</c:v>
                </c:pt>
                <c:pt idx="2">
                  <c:v>1.8435872889615221</c:v>
                </c:pt>
                <c:pt idx="3">
                  <c:v>1.8608671880429937</c:v>
                </c:pt>
                <c:pt idx="4">
                  <c:v>6.0549648815427934</c:v>
                </c:pt>
                <c:pt idx="5">
                  <c:v>15.845723017003705</c:v>
                </c:pt>
                <c:pt idx="6">
                  <c:v>23.903363964739626</c:v>
                </c:pt>
                <c:pt idx="7">
                  <c:v>32.006955544416861</c:v>
                </c:pt>
                <c:pt idx="8">
                  <c:v>38.749854754650769</c:v>
                </c:pt>
                <c:pt idx="9">
                  <c:v>43.264587593046272</c:v>
                </c:pt>
                <c:pt idx="10">
                  <c:v>45.926565116554009</c:v>
                </c:pt>
                <c:pt idx="11">
                  <c:v>47.120270307502921</c:v>
                </c:pt>
                <c:pt idx="12">
                  <c:v>47.32434655701514</c:v>
                </c:pt>
                <c:pt idx="13">
                  <c:v>47.501081858679008</c:v>
                </c:pt>
                <c:pt idx="14">
                  <c:v>46.720090723533453</c:v>
                </c:pt>
                <c:pt idx="15">
                  <c:v>46.390206162096305</c:v>
                </c:pt>
                <c:pt idx="16">
                  <c:v>44.875082525818044</c:v>
                </c:pt>
                <c:pt idx="17">
                  <c:v>42.834808579373309</c:v>
                </c:pt>
                <c:pt idx="18">
                  <c:v>39.499329052066102</c:v>
                </c:pt>
                <c:pt idx="19">
                  <c:v>34.677731047123466</c:v>
                </c:pt>
                <c:pt idx="20">
                  <c:v>28.64623499988366</c:v>
                </c:pt>
                <c:pt idx="21">
                  <c:v>22.303307746272793</c:v>
                </c:pt>
                <c:pt idx="22">
                  <c:v>15.198321432037115</c:v>
                </c:pt>
                <c:pt idx="23">
                  <c:v>8.8194066320790476</c:v>
                </c:pt>
                <c:pt idx="24">
                  <c:v>4.1720162173997268</c:v>
                </c:pt>
                <c:pt idx="25">
                  <c:v>2.1680467177232616</c:v>
                </c:pt>
                <c:pt idx="26">
                  <c:v>1.8457734223262094</c:v>
                </c:pt>
                <c:pt idx="27">
                  <c:v>1.9613786921798206</c:v>
                </c:pt>
                <c:pt idx="28">
                  <c:v>1.970891384962951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Bruker ADC Day 1 Pass 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1.02879986927</c:v>
                </c:pt>
                <c:pt idx="5">
                  <c:v>1.0760983742900001</c:v>
                </c:pt>
                <c:pt idx="6">
                  <c:v>1.0671703745300001</c:v>
                </c:pt>
                <c:pt idx="7">
                  <c:v>1.06435000896</c:v>
                </c:pt>
                <c:pt idx="8">
                  <c:v>1.07484278258</c:v>
                </c:pt>
                <c:pt idx="9">
                  <c:v>1.07928852622</c:v>
                </c:pt>
                <c:pt idx="10">
                  <c:v>1.0917066733</c:v>
                </c:pt>
                <c:pt idx="11">
                  <c:v>1.09954262257</c:v>
                </c:pt>
                <c:pt idx="12">
                  <c:v>1.10610979187</c:v>
                </c:pt>
                <c:pt idx="13">
                  <c:v>1.10400470098</c:v>
                </c:pt>
                <c:pt idx="14">
                  <c:v>1.11108666775</c:v>
                </c:pt>
                <c:pt idx="15">
                  <c:v>1.1049515967300001</c:v>
                </c:pt>
                <c:pt idx="16">
                  <c:v>1.1058483192599999</c:v>
                </c:pt>
                <c:pt idx="17">
                  <c:v>1.1009326623</c:v>
                </c:pt>
                <c:pt idx="18">
                  <c:v>1.09913218498</c:v>
                </c:pt>
                <c:pt idx="19">
                  <c:v>1.08779916958</c:v>
                </c:pt>
                <c:pt idx="20">
                  <c:v>1.07930301474</c:v>
                </c:pt>
                <c:pt idx="21">
                  <c:v>1.0578851791499999</c:v>
                </c:pt>
                <c:pt idx="22">
                  <c:v>1.04076130271</c:v>
                </c:pt>
                <c:pt idx="23">
                  <c:v>1.0273147540900001</c:v>
                </c:pt>
                <c:pt idx="24">
                  <c:v>0.96971747805099995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2.4316553422312603</c:v>
                </c:pt>
                <c:pt idx="1">
                  <c:v>2.5200368175645238</c:v>
                </c:pt>
                <c:pt idx="2">
                  <c:v>2.303021635323554</c:v>
                </c:pt>
                <c:pt idx="3">
                  <c:v>3.1254210954629529</c:v>
                </c:pt>
                <c:pt idx="4">
                  <c:v>34.196510001448793</c:v>
                </c:pt>
                <c:pt idx="5">
                  <c:v>89.672774405519533</c:v>
                </c:pt>
                <c:pt idx="6">
                  <c:v>54.630266650406305</c:v>
                </c:pt>
                <c:pt idx="7">
                  <c:v>64.394713577550647</c:v>
                </c:pt>
                <c:pt idx="8">
                  <c:v>64.211282366817954</c:v>
                </c:pt>
                <c:pt idx="9">
                  <c:v>70.154809480695036</c:v>
                </c:pt>
                <c:pt idx="10">
                  <c:v>82.652203466139738</c:v>
                </c:pt>
                <c:pt idx="11">
                  <c:v>77.807059153796843</c:v>
                </c:pt>
                <c:pt idx="12">
                  <c:v>64.29582564181942</c:v>
                </c:pt>
                <c:pt idx="13">
                  <c:v>70.132895573423326</c:v>
                </c:pt>
                <c:pt idx="14">
                  <c:v>94.182406391998001</c:v>
                </c:pt>
                <c:pt idx="15">
                  <c:v>74.741407547052589</c:v>
                </c:pt>
                <c:pt idx="16">
                  <c:v>79.816990527533122</c:v>
                </c:pt>
                <c:pt idx="17">
                  <c:v>73.590473111700973</c:v>
                </c:pt>
                <c:pt idx="18">
                  <c:v>59.990612040801857</c:v>
                </c:pt>
                <c:pt idx="19">
                  <c:v>64.617020932687979</c:v>
                </c:pt>
                <c:pt idx="20">
                  <c:v>65.129234178264326</c:v>
                </c:pt>
                <c:pt idx="21">
                  <c:v>63.303506790923066</c:v>
                </c:pt>
                <c:pt idx="22">
                  <c:v>52.876446977566403</c:v>
                </c:pt>
                <c:pt idx="23">
                  <c:v>37.218163161684757</c:v>
                </c:pt>
                <c:pt idx="24">
                  <c:v>22.165930988475846</c:v>
                </c:pt>
                <c:pt idx="25">
                  <c:v>6.1535471848508152</c:v>
                </c:pt>
                <c:pt idx="26">
                  <c:v>2.7598753171749562</c:v>
                </c:pt>
                <c:pt idx="27">
                  <c:v>2.6687860028644126</c:v>
                </c:pt>
                <c:pt idx="28">
                  <c:v>2.2153586300677923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3.6334262991354032</c:v>
                </c:pt>
                <c:pt idx="1">
                  <c:v>3.5360572975961704</c:v>
                </c:pt>
                <c:pt idx="2">
                  <c:v>3.2584280782351676</c:v>
                </c:pt>
                <c:pt idx="3">
                  <c:v>3.3313646163006645</c:v>
                </c:pt>
                <c:pt idx="4">
                  <c:v>7.4667324402495101</c:v>
                </c:pt>
                <c:pt idx="5">
                  <c:v>21.937625459465295</c:v>
                </c:pt>
                <c:pt idx="6">
                  <c:v>26.003678766343608</c:v>
                </c:pt>
                <c:pt idx="7">
                  <c:v>34.955092202588077</c:v>
                </c:pt>
                <c:pt idx="8">
                  <c:v>35.883041564864037</c:v>
                </c:pt>
                <c:pt idx="9">
                  <c:v>44.705859590389387</c:v>
                </c:pt>
                <c:pt idx="10">
                  <c:v>47.954096297356713</c:v>
                </c:pt>
                <c:pt idx="11">
                  <c:v>47.774433956400983</c:v>
                </c:pt>
                <c:pt idx="12">
                  <c:v>47.145441289250336</c:v>
                </c:pt>
                <c:pt idx="13">
                  <c:v>55.697112472415164</c:v>
                </c:pt>
                <c:pt idx="14">
                  <c:v>32.345855750464025</c:v>
                </c:pt>
                <c:pt idx="15">
                  <c:v>46.274345458606248</c:v>
                </c:pt>
                <c:pt idx="16">
                  <c:v>37.934391026985821</c:v>
                </c:pt>
                <c:pt idx="17">
                  <c:v>46.780499916712003</c:v>
                </c:pt>
                <c:pt idx="18">
                  <c:v>41.08884042655064</c:v>
                </c:pt>
                <c:pt idx="19">
                  <c:v>39.985885432969482</c:v>
                </c:pt>
                <c:pt idx="20">
                  <c:v>37.695881365286922</c:v>
                </c:pt>
                <c:pt idx="21">
                  <c:v>27.008793110059951</c:v>
                </c:pt>
                <c:pt idx="22">
                  <c:v>19.399766386519172</c:v>
                </c:pt>
                <c:pt idx="23">
                  <c:v>11.653555801647711</c:v>
                </c:pt>
                <c:pt idx="24">
                  <c:v>4.909601492291122</c:v>
                </c:pt>
                <c:pt idx="25">
                  <c:v>3.4089999542328657</c:v>
                </c:pt>
                <c:pt idx="26">
                  <c:v>3.0212690367002484</c:v>
                </c:pt>
                <c:pt idx="27">
                  <c:v>4.0796610772708517</c:v>
                </c:pt>
                <c:pt idx="28">
                  <c:v>4.2307426983667691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0.15499464823600001</c:v>
                </c:pt>
                <c:pt idx="3">
                  <c:v>1.5139616283699999</c:v>
                </c:pt>
                <c:pt idx="4">
                  <c:v>82.401836872100006</c:v>
                </c:pt>
                <c:pt idx="5">
                  <c:v>293.54911045</c:v>
                </c:pt>
                <c:pt idx="6">
                  <c:v>200.52812699699999</c:v>
                </c:pt>
                <c:pt idx="7">
                  <c:v>521.45379839600002</c:v>
                </c:pt>
                <c:pt idx="8">
                  <c:v>162.34361042699999</c:v>
                </c:pt>
                <c:pt idx="9">
                  <c:v>235.97847098599999</c:v>
                </c:pt>
                <c:pt idx="10">
                  <c:v>233.10950873900001</c:v>
                </c:pt>
                <c:pt idx="11">
                  <c:v>189.02087547299999</c:v>
                </c:pt>
                <c:pt idx="12">
                  <c:v>84.957814236100006</c:v>
                </c:pt>
                <c:pt idx="13">
                  <c:v>195.436693042</c:v>
                </c:pt>
                <c:pt idx="14">
                  <c:v>262.09579580000002</c:v>
                </c:pt>
                <c:pt idx="15">
                  <c:v>112.72241981400001</c:v>
                </c:pt>
                <c:pt idx="16">
                  <c:v>924.52650671699996</c:v>
                </c:pt>
                <c:pt idx="17">
                  <c:v>855.57235295999999</c:v>
                </c:pt>
                <c:pt idx="18">
                  <c:v>154.475848961</c:v>
                </c:pt>
                <c:pt idx="19">
                  <c:v>165.810325194</c:v>
                </c:pt>
                <c:pt idx="20">
                  <c:v>368.535785492</c:v>
                </c:pt>
                <c:pt idx="21">
                  <c:v>147.72431458</c:v>
                </c:pt>
                <c:pt idx="22">
                  <c:v>140.00307487500001</c:v>
                </c:pt>
                <c:pt idx="23">
                  <c:v>216.04349809499999</c:v>
                </c:pt>
                <c:pt idx="24">
                  <c:v>44.602500634999998</c:v>
                </c:pt>
                <c:pt idx="25">
                  <c:v>65.950102996799998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21.97810355</c:v>
                </c:pt>
                <c:pt idx="1">
                  <c:v>5.9917190766299999</c:v>
                </c:pt>
                <c:pt idx="2">
                  <c:v>3.1167689034600001</c:v>
                </c:pt>
                <c:pt idx="3">
                  <c:v>6.06950197968</c:v>
                </c:pt>
                <c:pt idx="4">
                  <c:v>32.556519064200003</c:v>
                </c:pt>
                <c:pt idx="5">
                  <c:v>72.626743765399993</c:v>
                </c:pt>
                <c:pt idx="6">
                  <c:v>78.463940816800005</c:v>
                </c:pt>
                <c:pt idx="7">
                  <c:v>71.165847778300005</c:v>
                </c:pt>
                <c:pt idx="8">
                  <c:v>417.554331499</c:v>
                </c:pt>
                <c:pt idx="9">
                  <c:v>3069.5263527900001</c:v>
                </c:pt>
                <c:pt idx="10">
                  <c:v>168.40427679199999</c:v>
                </c:pt>
                <c:pt idx="11">
                  <c:v>545.24647213000003</c:v>
                </c:pt>
                <c:pt idx="12">
                  <c:v>13018.5119958</c:v>
                </c:pt>
                <c:pt idx="13">
                  <c:v>83.979250440399994</c:v>
                </c:pt>
                <c:pt idx="14">
                  <c:v>65.018555472900005</c:v>
                </c:pt>
                <c:pt idx="15">
                  <c:v>142.224668353</c:v>
                </c:pt>
                <c:pt idx="16">
                  <c:v>165.027877808</c:v>
                </c:pt>
                <c:pt idx="17">
                  <c:v>612.39371340100001</c:v>
                </c:pt>
                <c:pt idx="18">
                  <c:v>320.83091203700002</c:v>
                </c:pt>
                <c:pt idx="19">
                  <c:v>146.08903121899999</c:v>
                </c:pt>
                <c:pt idx="20">
                  <c:v>2064.36476352</c:v>
                </c:pt>
                <c:pt idx="21">
                  <c:v>131.90454768199999</c:v>
                </c:pt>
                <c:pt idx="22">
                  <c:v>51.816355962800003</c:v>
                </c:pt>
                <c:pt idx="23">
                  <c:v>44.851991134499997</c:v>
                </c:pt>
                <c:pt idx="24">
                  <c:v>16.919488909199998</c:v>
                </c:pt>
                <c:pt idx="25">
                  <c:v>11.0596913075</c:v>
                </c:pt>
                <c:pt idx="26">
                  <c:v>3.8051864802800002</c:v>
                </c:pt>
                <c:pt idx="27">
                  <c:v>5.5752413043600004</c:v>
                </c:pt>
                <c:pt idx="28">
                  <c:v>5.78067648645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6" zoomScale="70" zoomScaleNormal="70" workbookViewId="0">
      <selection activeCell="B43" sqref="B43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63</v>
      </c>
    </row>
    <row r="6" spans="2:51" x14ac:dyDescent="0.25">
      <c r="F6" t="s">
        <v>39</v>
      </c>
      <c r="G6" t="s">
        <v>64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3.2886824183740639</v>
      </c>
      <c r="P8" s="23">
        <f>MAX(P11:P39) - MIN(P11:P39)</f>
        <v>40</v>
      </c>
      <c r="Q8" s="24"/>
      <c r="AE8" s="22"/>
      <c r="AF8" s="23">
        <f>100*SQRT(AVERAGE(AF11:AF39))/$AJ$8</f>
        <v>3.8402631206689506</v>
      </c>
      <c r="AG8" s="23">
        <f>MAX(AG11:AG39) - MIN(AG11:AG39)</f>
        <v>40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3306</v>
      </c>
      <c r="F11" s="11">
        <v>1653</v>
      </c>
      <c r="G11" s="11">
        <v>1.653</v>
      </c>
      <c r="H11" s="11">
        <v>-9.5719122327900003E-4</v>
      </c>
      <c r="I11" s="11">
        <v>0.74575805664100003</v>
      </c>
      <c r="J11" s="11">
        <v>0.101471486655</v>
      </c>
      <c r="K11" s="11">
        <v>0.15373685121200001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60</v>
      </c>
      <c r="T11" s="1"/>
      <c r="U11" s="11">
        <v>1</v>
      </c>
      <c r="V11" s="11">
        <v>3306</v>
      </c>
      <c r="W11" s="11">
        <v>1653</v>
      </c>
      <c r="X11" s="11">
        <v>1.653</v>
      </c>
      <c r="Y11" s="11">
        <v>-1.36706011835E-3</v>
      </c>
      <c r="Z11" s="11">
        <v>0.79301947355299995</v>
      </c>
      <c r="AA11" s="11">
        <v>9.3016451228899996E-2</v>
      </c>
      <c r="AB11" s="11">
        <v>0.14778110194899999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60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0</v>
      </c>
      <c r="I12" s="11">
        <v>0.61149483919100001</v>
      </c>
      <c r="J12" s="11">
        <v>0.115430671535</v>
      </c>
      <c r="K12" s="11">
        <v>0.16267112087300001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60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0</v>
      </c>
      <c r="Z12" s="11">
        <v>0.33836278319399998</v>
      </c>
      <c r="AA12" s="11">
        <v>5.7267497452E-2</v>
      </c>
      <c r="AB12" s="11">
        <v>0.100540630078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12" t="s">
        <v>60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</v>
      </c>
      <c r="I13" s="11">
        <v>0.78385025262800001</v>
      </c>
      <c r="J13" s="11">
        <v>0.108223413977</v>
      </c>
      <c r="K13" s="11">
        <v>0.17022944460799999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60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0</v>
      </c>
      <c r="Z13" s="11">
        <v>0.56163680553399997</v>
      </c>
      <c r="AA13" s="11">
        <v>0.102456503118</v>
      </c>
      <c r="AB13" s="11">
        <v>0.15511795198700001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12" t="s">
        <v>60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0</v>
      </c>
      <c r="I14" s="11">
        <v>0.94734013080599999</v>
      </c>
      <c r="J14" s="11">
        <v>0.12548513936899999</v>
      </c>
      <c r="K14" s="11">
        <v>0.20916144903100001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12" t="s">
        <v>60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0</v>
      </c>
      <c r="Z14" s="11">
        <v>0.79752105474500001</v>
      </c>
      <c r="AA14" s="11">
        <v>0.14821295662100001</v>
      </c>
      <c r="AB14" s="11">
        <v>0.20452961834399999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12" t="s">
        <v>60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0.55607217550300003</v>
      </c>
      <c r="I15" s="11">
        <v>1.2714496850999999</v>
      </c>
      <c r="J15" s="11">
        <v>1.0459156118199999</v>
      </c>
      <c r="K15" s="11">
        <v>0.11009043600600001</v>
      </c>
      <c r="L15" s="12" t="s">
        <v>36</v>
      </c>
      <c r="M15">
        <f t="shared" si="1"/>
        <v>1.0459156118199999</v>
      </c>
      <c r="N15">
        <f t="shared" si="5"/>
        <v>0.11009043600600001</v>
      </c>
      <c r="O15">
        <f t="shared" si="6"/>
        <v>2.9251210448049416E-3</v>
      </c>
      <c r="P15">
        <f t="shared" si="7"/>
        <v>-20</v>
      </c>
      <c r="Q15" s="12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0.69214975833900005</v>
      </c>
      <c r="Z15" s="11">
        <v>1.28952097893</v>
      </c>
      <c r="AA15" s="11">
        <v>1.02879986927</v>
      </c>
      <c r="AB15" s="11">
        <v>0.112898982302</v>
      </c>
      <c r="AC15" s="12" t="s">
        <v>36</v>
      </c>
      <c r="AD15">
        <f t="shared" si="8"/>
        <v>1.02879986927</v>
      </c>
      <c r="AE15">
        <f t="shared" si="9"/>
        <v>0.112898982302</v>
      </c>
      <c r="AF15">
        <f t="shared" si="10"/>
        <v>5.0694586159691028E-3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1.0097728967699999</v>
      </c>
      <c r="I16" s="11">
        <v>1.18291831017</v>
      </c>
      <c r="J16" s="11">
        <v>1.0739660450099999</v>
      </c>
      <c r="K16" s="11">
        <v>3.4514399365800003E-2</v>
      </c>
      <c r="L16" s="12" t="s">
        <v>36</v>
      </c>
      <c r="M16">
        <f t="shared" si="1"/>
        <v>1.0739660450099999</v>
      </c>
      <c r="N16">
        <f t="shared" si="5"/>
        <v>3.4514399365800003E-2</v>
      </c>
      <c r="O16">
        <f t="shared" si="6"/>
        <v>6.7776681242135437E-4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1.0072929859199999</v>
      </c>
      <c r="Z16" s="11">
        <v>1.1597182750699999</v>
      </c>
      <c r="AA16" s="11">
        <v>1.0760983742900001</v>
      </c>
      <c r="AB16" s="11">
        <v>3.4345536575499998E-2</v>
      </c>
      <c r="AC16" s="12" t="s">
        <v>36</v>
      </c>
      <c r="AD16">
        <f t="shared" si="8"/>
        <v>1.0760983742900001</v>
      </c>
      <c r="AE16">
        <f t="shared" si="9"/>
        <v>3.4345536575499998E-2</v>
      </c>
      <c r="AF16">
        <f t="shared" si="10"/>
        <v>5.7128771158093227E-4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1.0239493846900001</v>
      </c>
      <c r="I17" s="11">
        <v>1.1288757324200001</v>
      </c>
      <c r="J17" s="11">
        <v>1.0755711489999999</v>
      </c>
      <c r="K17" s="11">
        <v>2.3809937956200001E-2</v>
      </c>
      <c r="L17" s="12" t="s">
        <v>36</v>
      </c>
      <c r="M17">
        <f t="shared" si="1"/>
        <v>1.0755711489999999</v>
      </c>
      <c r="N17">
        <f t="shared" si="5"/>
        <v>2.3809937956200001E-2</v>
      </c>
      <c r="O17">
        <f t="shared" si="6"/>
        <v>5.9676876118020786E-4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1.02778422832</v>
      </c>
      <c r="Z17" s="11">
        <v>1.1231379508999999</v>
      </c>
      <c r="AA17" s="11">
        <v>1.0671703745300001</v>
      </c>
      <c r="AB17" s="11">
        <v>2.3869183104900001E-2</v>
      </c>
      <c r="AC17" s="12" t="s">
        <v>36</v>
      </c>
      <c r="AD17">
        <f t="shared" si="8"/>
        <v>1.0671703745300001</v>
      </c>
      <c r="AE17">
        <f t="shared" si="9"/>
        <v>2.3869183104900001E-2</v>
      </c>
      <c r="AF17">
        <f t="shared" si="10"/>
        <v>1.0777843085004735E-3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47</v>
      </c>
      <c r="F18" s="11">
        <v>23.5</v>
      </c>
      <c r="G18" s="11">
        <v>2.35E-2</v>
      </c>
      <c r="H18" s="11">
        <v>1.0293326377900001</v>
      </c>
      <c r="I18" s="11">
        <v>1.10504305363</v>
      </c>
      <c r="J18" s="11">
        <v>1.0707839879600001</v>
      </c>
      <c r="K18" s="11">
        <v>1.72436033776E-2</v>
      </c>
      <c r="L18" s="12" t="s">
        <v>36</v>
      </c>
      <c r="M18">
        <f t="shared" si="1"/>
        <v>1.0707839879600001</v>
      </c>
      <c r="N18">
        <f t="shared" si="5"/>
        <v>1.72436033776E-2</v>
      </c>
      <c r="O18">
        <f t="shared" si="6"/>
        <v>8.5357535952142595E-4</v>
      </c>
      <c r="P18">
        <f t="shared" si="7"/>
        <v>-14</v>
      </c>
      <c r="Q18" s="12" t="s">
        <v>36</v>
      </c>
      <c r="T18" s="1"/>
      <c r="U18" s="11">
        <v>8</v>
      </c>
      <c r="V18" s="11">
        <v>47</v>
      </c>
      <c r="W18" s="11">
        <v>23.5</v>
      </c>
      <c r="X18" s="11">
        <v>2.35E-2</v>
      </c>
      <c r="Y18" s="11">
        <v>1.0163068771399999</v>
      </c>
      <c r="Z18" s="11">
        <v>1.1075842380500001</v>
      </c>
      <c r="AA18" s="11">
        <v>1.06435000896</v>
      </c>
      <c r="AB18" s="11">
        <v>1.6656655998000001E-2</v>
      </c>
      <c r="AC18" s="12" t="s">
        <v>36</v>
      </c>
      <c r="AD18">
        <f t="shared" si="8"/>
        <v>1.06435000896</v>
      </c>
      <c r="AE18">
        <f t="shared" si="9"/>
        <v>1.6656655998000001E-2</v>
      </c>
      <c r="AF18">
        <f t="shared" si="10"/>
        <v>1.2709218611520879E-3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1.0451952219</v>
      </c>
      <c r="I19" s="11">
        <v>1.1183420419700001</v>
      </c>
      <c r="J19" s="11">
        <v>1.07678764474</v>
      </c>
      <c r="K19" s="11">
        <v>1.6543884955200001E-2</v>
      </c>
      <c r="L19" s="12" t="s">
        <v>36</v>
      </c>
      <c r="M19">
        <f t="shared" si="1"/>
        <v>1.07678764474</v>
      </c>
      <c r="N19">
        <f t="shared" si="5"/>
        <v>1.6543884955200001E-2</v>
      </c>
      <c r="O19">
        <f t="shared" si="6"/>
        <v>5.3881343671645409E-4</v>
      </c>
      <c r="P19">
        <f t="shared" si="7"/>
        <v>-12</v>
      </c>
      <c r="Q19" s="12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1.0400364398999999</v>
      </c>
      <c r="Z19" s="11">
        <v>1.11088180542</v>
      </c>
      <c r="AA19" s="11">
        <v>1.07484278258</v>
      </c>
      <c r="AB19" s="11">
        <v>1.37730085767E-2</v>
      </c>
      <c r="AC19" s="12" t="s">
        <v>36</v>
      </c>
      <c r="AD19">
        <f t="shared" si="8"/>
        <v>1.07484278258</v>
      </c>
      <c r="AE19">
        <f t="shared" si="9"/>
        <v>1.37730085767E-2</v>
      </c>
      <c r="AF19">
        <f t="shared" si="10"/>
        <v>6.3288558831715652E-4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1.0607786178600001</v>
      </c>
      <c r="I20" s="11">
        <v>1.1170655489000001</v>
      </c>
      <c r="J20" s="11">
        <v>1.08382531084</v>
      </c>
      <c r="K20" s="11">
        <v>1.2125914594700001E-2</v>
      </c>
      <c r="L20" s="12" t="s">
        <v>36</v>
      </c>
      <c r="M20">
        <f t="shared" si="1"/>
        <v>1.08382531084</v>
      </c>
      <c r="N20">
        <f t="shared" si="5"/>
        <v>1.2125914594700001E-2</v>
      </c>
      <c r="O20">
        <f t="shared" si="6"/>
        <v>2.6162056942262435E-4</v>
      </c>
      <c r="P20">
        <f t="shared" si="7"/>
        <v>-10</v>
      </c>
      <c r="Q20" s="12" t="s">
        <v>36</v>
      </c>
      <c r="T20" s="1"/>
      <c r="U20" s="11">
        <v>10</v>
      </c>
      <c r="V20" s="11">
        <v>52</v>
      </c>
      <c r="W20" s="11">
        <v>26</v>
      </c>
      <c r="X20" s="11">
        <v>2.5999999999999999E-2</v>
      </c>
      <c r="Y20" s="11">
        <v>1.05381512642</v>
      </c>
      <c r="Z20" s="11">
        <v>1.1042031049700001</v>
      </c>
      <c r="AA20" s="11">
        <v>1.07928852622</v>
      </c>
      <c r="AB20" s="11">
        <v>1.21056329782E-2</v>
      </c>
      <c r="AC20" s="12" t="s">
        <v>36</v>
      </c>
      <c r="AD20">
        <f t="shared" si="8"/>
        <v>1.07928852622</v>
      </c>
      <c r="AE20">
        <f t="shared" si="9"/>
        <v>1.21056329782E-2</v>
      </c>
      <c r="AF20">
        <f t="shared" si="10"/>
        <v>4.2896514613962933E-4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1.07060134411</v>
      </c>
      <c r="I21" s="11">
        <v>1.1249912977200001</v>
      </c>
      <c r="J21" s="11">
        <v>1.0942849154600001</v>
      </c>
      <c r="K21" s="11">
        <v>1.2935415953999999E-2</v>
      </c>
      <c r="L21" s="12" t="s">
        <v>36</v>
      </c>
      <c r="M21">
        <f t="shared" si="1"/>
        <v>1.0942849154600001</v>
      </c>
      <c r="N21">
        <f t="shared" si="5"/>
        <v>1.2935415953999999E-2</v>
      </c>
      <c r="O21">
        <f t="shared" si="6"/>
        <v>3.2662191299347308E-5</v>
      </c>
      <c r="P21">
        <f t="shared" si="7"/>
        <v>-8</v>
      </c>
      <c r="Q21" s="12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1.06371510029</v>
      </c>
      <c r="Z21" s="11">
        <v>1.1315919160800001</v>
      </c>
      <c r="AA21" s="11">
        <v>1.0917066733</v>
      </c>
      <c r="AB21" s="11">
        <v>1.4837477668000001E-2</v>
      </c>
      <c r="AC21" s="12" t="s">
        <v>36</v>
      </c>
      <c r="AD21">
        <f t="shared" si="8"/>
        <v>1.0917066733</v>
      </c>
      <c r="AE21">
        <f t="shared" si="9"/>
        <v>1.4837477668000001E-2</v>
      </c>
      <c r="AF21">
        <f t="shared" si="10"/>
        <v>6.8779267752933676E-5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1.0689203739199999</v>
      </c>
      <c r="I22" s="11">
        <v>1.13014340401</v>
      </c>
      <c r="J22" s="11">
        <v>1.09323763609</v>
      </c>
      <c r="K22" s="11">
        <v>1.0037974857899999E-2</v>
      </c>
      <c r="L22" s="12" t="s">
        <v>36</v>
      </c>
      <c r="M22">
        <f t="shared" si="1"/>
        <v>1.09323763609</v>
      </c>
      <c r="N22">
        <f t="shared" si="5"/>
        <v>1.0037974857899999E-2</v>
      </c>
      <c r="O22">
        <f t="shared" si="6"/>
        <v>4.5729565651271417E-5</v>
      </c>
      <c r="P22">
        <f t="shared" si="7"/>
        <v>-6</v>
      </c>
      <c r="Q22" s="12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1.0736889839199999</v>
      </c>
      <c r="Z22" s="11">
        <v>1.1292213201500001</v>
      </c>
      <c r="AA22" s="11">
        <v>1.09954262257</v>
      </c>
      <c r="AB22" s="11">
        <v>1.1962557532399999E-2</v>
      </c>
      <c r="AC22" s="12" t="s">
        <v>36</v>
      </c>
      <c r="AD22">
        <f t="shared" si="8"/>
        <v>1.09954262257</v>
      </c>
      <c r="AE22">
        <f t="shared" si="9"/>
        <v>1.1962557532399999E-2</v>
      </c>
      <c r="AF22">
        <f t="shared" si="10"/>
        <v>2.0919411347347088E-7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49</v>
      </c>
      <c r="F23" s="11">
        <v>24.5</v>
      </c>
      <c r="G23" s="11">
        <v>2.4500000000000001E-2</v>
      </c>
      <c r="H23" s="11">
        <v>1.0784252882000001</v>
      </c>
      <c r="I23" s="11">
        <v>1.14289414883</v>
      </c>
      <c r="J23" s="11">
        <v>1.1018733978299999</v>
      </c>
      <c r="K23" s="11">
        <v>1.06448294546E-2</v>
      </c>
      <c r="L23" s="12" t="s">
        <v>36</v>
      </c>
      <c r="M23">
        <f t="shared" si="1"/>
        <v>1.1018733978299999</v>
      </c>
      <c r="N23">
        <f t="shared" si="5"/>
        <v>1.06448294546E-2</v>
      </c>
      <c r="O23">
        <f t="shared" si="6"/>
        <v>3.5096194294481299E-6</v>
      </c>
      <c r="P23">
        <f t="shared" si="7"/>
        <v>-4</v>
      </c>
      <c r="Q23" s="12" t="s">
        <v>36</v>
      </c>
      <c r="T23" s="1"/>
      <c r="U23" s="11">
        <v>13</v>
      </c>
      <c r="V23" s="11">
        <v>49</v>
      </c>
      <c r="W23" s="11">
        <v>24.5</v>
      </c>
      <c r="X23" s="11">
        <v>2.4500000000000001E-2</v>
      </c>
      <c r="Y23" s="11">
        <v>1.0846041441000001</v>
      </c>
      <c r="Z23" s="11">
        <v>1.1316819191</v>
      </c>
      <c r="AA23" s="11">
        <v>1.10610979187</v>
      </c>
      <c r="AB23" s="11">
        <v>1.2255204229E-2</v>
      </c>
      <c r="AC23" s="12" t="s">
        <v>36</v>
      </c>
      <c r="AD23">
        <f t="shared" si="8"/>
        <v>1.10610979187</v>
      </c>
      <c r="AE23">
        <f t="shared" si="9"/>
        <v>1.2255204229E-2</v>
      </c>
      <c r="AF23">
        <f t="shared" si="10"/>
        <v>3.7329556694717323E-5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1.0721541643100001</v>
      </c>
      <c r="I24" s="11">
        <v>1.1301378011700001</v>
      </c>
      <c r="J24" s="11">
        <v>1.1040154017699999</v>
      </c>
      <c r="K24" s="11">
        <v>1.19845092822E-2</v>
      </c>
      <c r="L24" s="12" t="s">
        <v>36</v>
      </c>
      <c r="M24">
        <f t="shared" si="1"/>
        <v>1.1040154017699999</v>
      </c>
      <c r="N24">
        <f t="shared" si="5"/>
        <v>1.19845092822E-2</v>
      </c>
      <c r="O24">
        <f t="shared" si="6"/>
        <v>1.6123451374517652E-5</v>
      </c>
      <c r="P24">
        <f t="shared" si="7"/>
        <v>-2</v>
      </c>
      <c r="Q24" s="12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1.0796591043499999</v>
      </c>
      <c r="Z24" s="11">
        <v>1.13936007023</v>
      </c>
      <c r="AA24" s="11">
        <v>1.10400470098</v>
      </c>
      <c r="AB24" s="11">
        <v>1.2198914879099999E-2</v>
      </c>
      <c r="AC24" s="12" t="s">
        <v>36</v>
      </c>
      <c r="AD24">
        <f t="shared" si="8"/>
        <v>1.10400470098</v>
      </c>
      <c r="AE24">
        <f t="shared" si="9"/>
        <v>1.2198914879099999E-2</v>
      </c>
      <c r="AF24">
        <f t="shared" si="10"/>
        <v>1.6037629939212497E-5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1.0824174880999999</v>
      </c>
      <c r="I25" s="11">
        <v>1.1419996023200001</v>
      </c>
      <c r="J25" s="11">
        <v>1.11006723666</v>
      </c>
      <c r="K25" s="11">
        <v>1.27629380566E-2</v>
      </c>
      <c r="L25" s="12" t="s">
        <v>36</v>
      </c>
      <c r="M25">
        <f t="shared" si="1"/>
        <v>1.11006723666</v>
      </c>
      <c r="N25">
        <f t="shared" si="5"/>
        <v>1.27629380566E-2</v>
      </c>
      <c r="O25">
        <f t="shared" si="6"/>
        <v>1.0134925396844528E-4</v>
      </c>
      <c r="P25">
        <f t="shared" si="7"/>
        <v>0</v>
      </c>
      <c r="Q25" s="12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1.06829786301</v>
      </c>
      <c r="Z25" s="11">
        <v>1.14581024647</v>
      </c>
      <c r="AA25" s="11">
        <v>1.11108666775</v>
      </c>
      <c r="AB25" s="11">
        <v>1.9793171368799999E-2</v>
      </c>
      <c r="AC25" s="12" t="s">
        <v>36</v>
      </c>
      <c r="AD25">
        <f t="shared" si="8"/>
        <v>1.11108666775</v>
      </c>
      <c r="AE25">
        <f t="shared" si="9"/>
        <v>1.9793171368799999E-2</v>
      </c>
      <c r="AF25">
        <f t="shared" si="10"/>
        <v>1.2291420179888761E-4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1.07840371132</v>
      </c>
      <c r="I26" s="11">
        <v>1.14333748817</v>
      </c>
      <c r="J26" s="11">
        <v>1.11094379659</v>
      </c>
      <c r="K26" s="11">
        <v>1.3011558756399999E-2</v>
      </c>
      <c r="L26" s="12" t="s">
        <v>36</v>
      </c>
      <c r="M26">
        <f t="shared" si="1"/>
        <v>1.11094379659</v>
      </c>
      <c r="N26">
        <f t="shared" si="5"/>
        <v>1.3011558756399999E-2</v>
      </c>
      <c r="O26">
        <f t="shared" si="6"/>
        <v>1.1976668380329317E-4</v>
      </c>
      <c r="P26">
        <f t="shared" si="7"/>
        <v>2</v>
      </c>
      <c r="Q26" s="12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1.07343363762</v>
      </c>
      <c r="Z26" s="11">
        <v>1.1396150589</v>
      </c>
      <c r="AA26" s="11">
        <v>1.1049515967300001</v>
      </c>
      <c r="AB26" s="11">
        <v>1.35920785412E-2</v>
      </c>
      <c r="AC26" s="12" t="s">
        <v>36</v>
      </c>
      <c r="AD26">
        <f t="shared" si="8"/>
        <v>1.1049515967300001</v>
      </c>
      <c r="AE26">
        <f t="shared" si="9"/>
        <v>1.35920785412E-2</v>
      </c>
      <c r="AF26">
        <f t="shared" si="10"/>
        <v>2.4518310176546768E-5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1.0852458477</v>
      </c>
      <c r="I27" s="11">
        <v>1.1421111822100001</v>
      </c>
      <c r="J27" s="11">
        <v>1.1117336383200001</v>
      </c>
      <c r="K27" s="11">
        <v>1.3544725233399999E-2</v>
      </c>
      <c r="L27" s="12" t="s">
        <v>36</v>
      </c>
      <c r="M27">
        <f t="shared" si="1"/>
        <v>1.1117336383200001</v>
      </c>
      <c r="N27">
        <f t="shared" si="5"/>
        <v>1.3544725233399999E-2</v>
      </c>
      <c r="O27">
        <f t="shared" si="6"/>
        <v>1.3767826822457153E-4</v>
      </c>
      <c r="P27">
        <f t="shared" si="7"/>
        <v>4</v>
      </c>
      <c r="Q27" s="12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1.07367241383</v>
      </c>
      <c r="Z27" s="11">
        <v>1.1330306530000001</v>
      </c>
      <c r="AA27" s="11">
        <v>1.1058483192599999</v>
      </c>
      <c r="AB27" s="11">
        <v>1.42424405996E-2</v>
      </c>
      <c r="AC27" s="12" t="s">
        <v>36</v>
      </c>
      <c r="AD27">
        <f t="shared" si="8"/>
        <v>1.1058483192599999</v>
      </c>
      <c r="AE27">
        <f t="shared" si="9"/>
        <v>1.42424405996E-2</v>
      </c>
      <c r="AF27">
        <f t="shared" si="10"/>
        <v>3.4202838166885143E-5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1.08397197723</v>
      </c>
      <c r="I28" s="11">
        <v>1.1419650316200001</v>
      </c>
      <c r="J28" s="11">
        <v>1.1065213749</v>
      </c>
      <c r="K28" s="11">
        <v>1.46068850745E-2</v>
      </c>
      <c r="L28" s="12" t="s">
        <v>36</v>
      </c>
      <c r="M28">
        <f t="shared" si="1"/>
        <v>1.1065213749</v>
      </c>
      <c r="N28">
        <f t="shared" si="5"/>
        <v>1.46068850745E-2</v>
      </c>
      <c r="O28">
        <f t="shared" si="6"/>
        <v>4.2528330586349125E-5</v>
      </c>
      <c r="P28">
        <f t="shared" si="7"/>
        <v>6</v>
      </c>
      <c r="Q28" s="12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1.0752730369600001</v>
      </c>
      <c r="Z28" s="11">
        <v>1.1339633464800001</v>
      </c>
      <c r="AA28" s="11">
        <v>1.1009326623</v>
      </c>
      <c r="AB28" s="11">
        <v>1.20429494737E-2</v>
      </c>
      <c r="AC28" s="12" t="s">
        <v>36</v>
      </c>
      <c r="AD28">
        <f t="shared" si="8"/>
        <v>1.1009326623</v>
      </c>
      <c r="AE28">
        <f t="shared" si="9"/>
        <v>1.20429494737E-2</v>
      </c>
      <c r="AF28">
        <f t="shared" si="10"/>
        <v>8.6985896584107887E-7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1.0605201721199999</v>
      </c>
      <c r="I29" s="11">
        <v>1.1367328166999999</v>
      </c>
      <c r="J29" s="11">
        <v>1.1003970599199999</v>
      </c>
      <c r="K29" s="11">
        <v>1.3977377946399999E-2</v>
      </c>
      <c r="L29" s="12" t="s">
        <v>36</v>
      </c>
      <c r="M29">
        <f t="shared" si="1"/>
        <v>1.1003970599199999</v>
      </c>
      <c r="N29">
        <f t="shared" si="5"/>
        <v>1.3977377946399999E-2</v>
      </c>
      <c r="O29">
        <f t="shared" si="6"/>
        <v>1.5765658007027258E-7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1.0562578439700001</v>
      </c>
      <c r="Z29" s="11">
        <v>1.13144874573</v>
      </c>
      <c r="AA29" s="11">
        <v>1.09913218498</v>
      </c>
      <c r="AB29" s="11">
        <v>1.41211575803E-2</v>
      </c>
      <c r="AC29" s="12" t="s">
        <v>36</v>
      </c>
      <c r="AD29">
        <f t="shared" si="8"/>
        <v>1.09913218498</v>
      </c>
      <c r="AE29">
        <f t="shared" si="9"/>
        <v>1.41211575803E-2</v>
      </c>
      <c r="AF29">
        <f t="shared" si="10"/>
        <v>7.5310290893778554E-7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1.0533584356300001</v>
      </c>
      <c r="I30" s="11">
        <v>1.13499641418</v>
      </c>
      <c r="J30" s="11">
        <v>1.08611572519</v>
      </c>
      <c r="K30" s="11">
        <v>1.8191112290500001E-2</v>
      </c>
      <c r="L30" s="12" t="s">
        <v>36</v>
      </c>
      <c r="M30">
        <f t="shared" si="1"/>
        <v>1.08611572519</v>
      </c>
      <c r="N30">
        <f t="shared" si="5"/>
        <v>1.8191112290500001E-2</v>
      </c>
      <c r="O30">
        <f t="shared" si="6"/>
        <v>1.9277308699960322E-4</v>
      </c>
      <c r="P30">
        <f t="shared" si="7"/>
        <v>10</v>
      </c>
      <c r="Q30" s="12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1.0527143478400001</v>
      </c>
      <c r="Z30" s="11">
        <v>1.12140870094</v>
      </c>
      <c r="AA30" s="11">
        <v>1.08779916958</v>
      </c>
      <c r="AB30" s="11">
        <v>1.5811579213099999E-2</v>
      </c>
      <c r="AC30" s="12" t="s">
        <v>36</v>
      </c>
      <c r="AD30">
        <f t="shared" si="8"/>
        <v>1.08779916958</v>
      </c>
      <c r="AE30">
        <f t="shared" si="9"/>
        <v>1.5811579213099999E-2</v>
      </c>
      <c r="AF30">
        <f t="shared" si="10"/>
        <v>1.4886026293759949E-4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1.04484033585</v>
      </c>
      <c r="I31" s="11">
        <v>1.1264576911899999</v>
      </c>
      <c r="J31" s="11">
        <v>1.0828572786799999</v>
      </c>
      <c r="K31" s="11">
        <v>1.6429791234800002E-2</v>
      </c>
      <c r="L31" s="12" t="s">
        <v>36</v>
      </c>
      <c r="M31">
        <f t="shared" si="1"/>
        <v>1.0828572786799999</v>
      </c>
      <c r="N31">
        <f t="shared" si="5"/>
        <v>1.6429791234800002E-2</v>
      </c>
      <c r="O31">
        <f t="shared" si="6"/>
        <v>2.9387289425518822E-4</v>
      </c>
      <c r="P31">
        <f t="shared" si="7"/>
        <v>12</v>
      </c>
      <c r="Q31" s="12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1.03645801544</v>
      </c>
      <c r="Z31" s="11">
        <v>1.1277410984</v>
      </c>
      <c r="AA31" s="11">
        <v>1.07930301474</v>
      </c>
      <c r="AB31" s="11">
        <v>1.8630120884100002E-2</v>
      </c>
      <c r="AC31" s="12" t="s">
        <v>36</v>
      </c>
      <c r="AD31">
        <f t="shared" si="8"/>
        <v>1.07930301474</v>
      </c>
      <c r="AE31">
        <f t="shared" si="9"/>
        <v>1.8630120884100002E-2</v>
      </c>
      <c r="AF31">
        <f t="shared" si="10"/>
        <v>4.2836519885266052E-4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1.0043355226499999</v>
      </c>
      <c r="I32" s="11">
        <v>1.14100372791</v>
      </c>
      <c r="J32" s="11">
        <v>1.06379114894</v>
      </c>
      <c r="K32" s="11">
        <v>2.41745149657E-2</v>
      </c>
      <c r="L32" s="12" t="s">
        <v>36</v>
      </c>
      <c r="M32">
        <f t="shared" si="1"/>
        <v>1.06379114894</v>
      </c>
      <c r="N32">
        <f t="shared" si="5"/>
        <v>2.41745149657E-2</v>
      </c>
      <c r="O32">
        <f t="shared" si="6"/>
        <v>1.3110808950852666E-3</v>
      </c>
      <c r="P32">
        <f t="shared" si="7"/>
        <v>14</v>
      </c>
      <c r="Q32" s="12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1.0002822875999999</v>
      </c>
      <c r="Z32" s="11">
        <v>1.12786567211</v>
      </c>
      <c r="AA32" s="11">
        <v>1.0578851791499999</v>
      </c>
      <c r="AB32" s="11">
        <v>2.6869609058E-2</v>
      </c>
      <c r="AC32" s="12" t="s">
        <v>36</v>
      </c>
      <c r="AD32">
        <f t="shared" si="8"/>
        <v>1.0578851791499999</v>
      </c>
      <c r="AE32">
        <f t="shared" si="9"/>
        <v>2.6869609058E-2</v>
      </c>
      <c r="AF32">
        <f t="shared" si="10"/>
        <v>1.7736581352276097E-3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0.96997767686799996</v>
      </c>
      <c r="I33" s="11">
        <v>1.1266490221000001</v>
      </c>
      <c r="J33" s="11">
        <v>1.0411037135100001</v>
      </c>
      <c r="K33" s="11">
        <v>3.6768846792699997E-2</v>
      </c>
      <c r="L33" s="12" t="s">
        <v>36</v>
      </c>
      <c r="M33">
        <f t="shared" si="1"/>
        <v>1.0411037135100001</v>
      </c>
      <c r="N33">
        <f t="shared" si="5"/>
        <v>3.6768846792699997E-2</v>
      </c>
      <c r="O33">
        <f t="shared" si="6"/>
        <v>3.4687725623121571E-3</v>
      </c>
      <c r="P33">
        <f t="shared" si="7"/>
        <v>16</v>
      </c>
      <c r="Q33" s="12" t="s">
        <v>36</v>
      </c>
      <c r="T33" s="1"/>
      <c r="U33" s="11">
        <v>23</v>
      </c>
      <c r="V33" s="11">
        <v>50</v>
      </c>
      <c r="W33" s="11">
        <v>25</v>
      </c>
      <c r="X33" s="11">
        <v>2.5000000000000001E-2</v>
      </c>
      <c r="Y33" s="11">
        <v>0.96265602111799997</v>
      </c>
      <c r="Z33" s="11">
        <v>1.1355663538</v>
      </c>
      <c r="AA33" s="11">
        <v>1.04076130271</v>
      </c>
      <c r="AB33" s="11">
        <v>3.70695064937E-2</v>
      </c>
      <c r="AC33" s="12" t="s">
        <v>36</v>
      </c>
      <c r="AD33">
        <f t="shared" si="8"/>
        <v>1.04076130271</v>
      </c>
      <c r="AE33">
        <f t="shared" si="9"/>
        <v>3.70695064937E-2</v>
      </c>
      <c r="AF33">
        <f t="shared" si="10"/>
        <v>3.5092232566162635E-3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0.91822993755299998</v>
      </c>
      <c r="I34" s="11">
        <v>1.20526707172</v>
      </c>
      <c r="J34" s="11">
        <v>1.0158694935799999</v>
      </c>
      <c r="K34" s="11">
        <v>6.1031770372799998E-2</v>
      </c>
      <c r="L34" s="12" t="s">
        <v>36</v>
      </c>
      <c r="M34">
        <f t="shared" si="1"/>
        <v>1.0158694935799999</v>
      </c>
      <c r="N34">
        <f t="shared" si="5"/>
        <v>6.1031770372799998E-2</v>
      </c>
      <c r="O34">
        <f t="shared" si="6"/>
        <v>7.0779421104856938E-3</v>
      </c>
      <c r="P34">
        <f t="shared" si="7"/>
        <v>18</v>
      </c>
      <c r="Q34" s="12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0.91722077131299995</v>
      </c>
      <c r="Z34" s="11">
        <v>1.1827722787899999</v>
      </c>
      <c r="AA34" s="11">
        <v>1.0273147540900001</v>
      </c>
      <c r="AB34" s="11">
        <v>5.8501826581500001E-2</v>
      </c>
      <c r="AC34" s="12" t="s">
        <v>36</v>
      </c>
      <c r="AD34">
        <f t="shared" si="8"/>
        <v>1.0273147540900001</v>
      </c>
      <c r="AE34">
        <f t="shared" si="9"/>
        <v>5.8501826581500001E-2</v>
      </c>
      <c r="AF34">
        <f t="shared" si="10"/>
        <v>5.2831449729971759E-3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0.77866482734700004</v>
      </c>
      <c r="I35" s="11">
        <v>1.29720234871</v>
      </c>
      <c r="J35" s="11">
        <v>1.00627486846</v>
      </c>
      <c r="K35" s="11">
        <v>0.123266615235</v>
      </c>
      <c r="L35" s="12" t="s">
        <v>36</v>
      </c>
      <c r="M35">
        <f t="shared" si="1"/>
        <v>1.00627486846</v>
      </c>
      <c r="N35">
        <f t="shared" si="5"/>
        <v>0.123266615235</v>
      </c>
      <c r="O35">
        <f t="shared" si="6"/>
        <v>8.784400282190314E-3</v>
      </c>
      <c r="P35">
        <f>IF(L35="Y",$C35,"")</f>
        <v>20</v>
      </c>
      <c r="Q35" s="12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0</v>
      </c>
      <c r="Z35" s="11">
        <v>1.33054602146</v>
      </c>
      <c r="AA35" s="11">
        <v>0.96971747805099995</v>
      </c>
      <c r="AB35" s="11">
        <v>0.19409267293599999</v>
      </c>
      <c r="AC35" s="12" t="s">
        <v>36</v>
      </c>
      <c r="AD35">
        <f t="shared" si="8"/>
        <v>0.96971747805099995</v>
      </c>
      <c r="AE35">
        <f t="shared" si="9"/>
        <v>0.19409267293599999</v>
      </c>
      <c r="AF35">
        <f t="shared" si="10"/>
        <v>1.6973535525391704E-2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0</v>
      </c>
      <c r="I36" s="11">
        <v>1.1508529186200001</v>
      </c>
      <c r="J36" s="11">
        <v>0.61132208615500006</v>
      </c>
      <c r="K36" s="11">
        <v>0.26400428063600001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12" t="s">
        <v>60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0</v>
      </c>
      <c r="Z36" s="11">
        <v>1.16986489296</v>
      </c>
      <c r="AA36" s="11">
        <v>0.63412093996999996</v>
      </c>
      <c r="AB36" s="11">
        <v>0.29114592596799999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12" t="s">
        <v>60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0</v>
      </c>
      <c r="I37" s="11">
        <v>0.38211759924900002</v>
      </c>
      <c r="J37" s="11">
        <v>7.1709537502500004E-2</v>
      </c>
      <c r="K37" s="11">
        <v>0.115855412628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60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0</v>
      </c>
      <c r="Z37" s="11">
        <v>0.57810741662999998</v>
      </c>
      <c r="AA37" s="11">
        <v>0.17414553624599999</v>
      </c>
      <c r="AB37" s="11">
        <v>0.18641363778700001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12" t="s">
        <v>60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26</v>
      </c>
      <c r="G38" s="11">
        <v>2.5999999999999999E-2</v>
      </c>
      <c r="H38" s="11">
        <v>0</v>
      </c>
      <c r="I38" s="11">
        <v>0.481191843748</v>
      </c>
      <c r="J38" s="11">
        <v>0.11274840743599999</v>
      </c>
      <c r="K38" s="11">
        <v>0.15004786371600001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60</v>
      </c>
      <c r="U38" s="11">
        <v>28</v>
      </c>
      <c r="V38" s="11">
        <v>52</v>
      </c>
      <c r="W38" s="11">
        <v>26</v>
      </c>
      <c r="X38" s="11">
        <v>2.5999999999999999E-2</v>
      </c>
      <c r="Y38" s="11">
        <v>0</v>
      </c>
      <c r="Z38" s="11">
        <v>0.58697718381899999</v>
      </c>
      <c r="AA38" s="11">
        <v>9.4703171796199997E-2</v>
      </c>
      <c r="AB38" s="11">
        <v>0.161028490829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12" t="s">
        <v>60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0.56252503395099995</v>
      </c>
      <c r="J39" s="11">
        <v>0.115969825919</v>
      </c>
      <c r="K39" s="11">
        <v>0.157295283088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60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0.72798389196400004</v>
      </c>
      <c r="AA39" s="11">
        <v>8.7879238905900006E-2</v>
      </c>
      <c r="AB39" s="11">
        <v>0.155903284059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12" t="s">
        <v>60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3306</v>
      </c>
      <c r="F60" s="11">
        <v>1653</v>
      </c>
      <c r="G60" s="11">
        <v>1.653</v>
      </c>
      <c r="H60" s="11">
        <v>3.9282791316499997E-2</v>
      </c>
      <c r="I60" s="11">
        <v>7.6405029296900002</v>
      </c>
      <c r="J60" s="11">
        <v>2.4755940860900001</v>
      </c>
      <c r="K60" s="13">
        <v>1.27427790275</v>
      </c>
      <c r="O60">
        <f t="shared" ref="O60:O88" si="12">J60/P$60</f>
        <v>1.272761411286268</v>
      </c>
      <c r="P60">
        <f>K$60/(SQRT(2-(PI()/2)))</f>
        <v>1.9450574664957314</v>
      </c>
      <c r="T60" s="1"/>
      <c r="U60" s="11">
        <v>1</v>
      </c>
      <c r="V60" s="11">
        <v>3306</v>
      </c>
      <c r="W60" s="11">
        <v>1653</v>
      </c>
      <c r="X60" s="11">
        <v>1.653</v>
      </c>
      <c r="Y60" s="11">
        <v>3.7269935011899999E-2</v>
      </c>
      <c r="Z60" s="11">
        <v>7.6776065826400002</v>
      </c>
      <c r="AA60" s="11">
        <v>2.4421840614299999</v>
      </c>
      <c r="AB60" s="11">
        <v>1.2763130209</v>
      </c>
      <c r="AF60">
        <f>AA60/AG$60</f>
        <v>1.2535824622526852</v>
      </c>
      <c r="AG60">
        <f>AB$60/(SQRT(2-(PI()/2)))</f>
        <v>1.9481638703220208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0.27497953176500001</v>
      </c>
      <c r="I61" s="11">
        <v>5.0281972885100004</v>
      </c>
      <c r="J61" s="11">
        <v>2.4775655943200001</v>
      </c>
      <c r="K61" s="13">
        <v>1.2242404522400001</v>
      </c>
      <c r="O61">
        <f>J61/P$60</f>
        <v>1.273775010248746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9.3174837529700003E-2</v>
      </c>
      <c r="Z61" s="11">
        <v>4.4723920822099998</v>
      </c>
      <c r="AA61" s="11">
        <v>2.13370376036</v>
      </c>
      <c r="AB61" s="11">
        <v>1.0754593477800001</v>
      </c>
      <c r="AF61">
        <f t="shared" ref="AF61:AF88" si="14">AA61/AG$60</f>
        <v>1.0952383384500968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0.13748976588199999</v>
      </c>
      <c r="I62" s="11">
        <v>8.4261589050300003</v>
      </c>
      <c r="J62" s="11">
        <v>2.6274143319899999</v>
      </c>
      <c r="K62" s="13">
        <v>1.7885351702800001</v>
      </c>
      <c r="O62">
        <f t="shared" si="12"/>
        <v>1.3508157868073796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0.39133432507499999</v>
      </c>
      <c r="Z62" s="11">
        <v>10.5101213455</v>
      </c>
      <c r="AA62" s="11">
        <v>2.91028019614</v>
      </c>
      <c r="AB62" s="11">
        <v>1.83474783074</v>
      </c>
      <c r="AF62">
        <f t="shared" si="14"/>
        <v>1.4938580067491687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0.11784837395</v>
      </c>
      <c r="I63" s="11">
        <v>19.621753692599999</v>
      </c>
      <c r="J63" s="11">
        <v>3.4330077692900001</v>
      </c>
      <c r="K63" s="13">
        <v>3.3562754940700001</v>
      </c>
      <c r="O63">
        <f t="shared" si="12"/>
        <v>1.7649904069286964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1.8634967505900001E-2</v>
      </c>
      <c r="Z63" s="11">
        <v>19.8835105896</v>
      </c>
      <c r="AA63" s="11">
        <v>3.3469863287099999</v>
      </c>
      <c r="AB63" s="11">
        <v>3.61829483043</v>
      </c>
      <c r="AF63">
        <f t="shared" si="14"/>
        <v>1.7180209425384536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12.6883411407</v>
      </c>
      <c r="I64" s="11">
        <v>81.904617309599999</v>
      </c>
      <c r="J64" s="11">
        <v>54.047727734399999</v>
      </c>
      <c r="K64" s="13">
        <v>15.7197026031</v>
      </c>
      <c r="O64">
        <f t="shared" si="12"/>
        <v>27.787213830640109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10.435582160899999</v>
      </c>
      <c r="Z64" s="11">
        <v>82.385192871100003</v>
      </c>
      <c r="AA64" s="11">
        <v>52.692380101099999</v>
      </c>
      <c r="AB64" s="11">
        <v>15.387643243099999</v>
      </c>
      <c r="AF64">
        <f t="shared" si="14"/>
        <v>27.047201164032593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134.24893188499999</v>
      </c>
      <c r="I65" s="11">
        <v>163.55389404300001</v>
      </c>
      <c r="J65" s="11">
        <v>150.02598212699999</v>
      </c>
      <c r="K65" s="13">
        <v>6.4483615783300001</v>
      </c>
      <c r="O65">
        <f t="shared" si="12"/>
        <v>77.131902121787121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134.71217346200001</v>
      </c>
      <c r="Z65" s="11">
        <v>163.80136108400001</v>
      </c>
      <c r="AA65" s="11">
        <v>149.55474913399999</v>
      </c>
      <c r="AB65" s="11">
        <v>6.5463422666</v>
      </c>
      <c r="AF65">
        <f t="shared" si="14"/>
        <v>76.767027359602665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197.35673522900001</v>
      </c>
      <c r="I66" s="11">
        <v>246.91197204599999</v>
      </c>
      <c r="J66" s="11">
        <v>223.44705858399999</v>
      </c>
      <c r="K66" s="13">
        <v>11.1487092136</v>
      </c>
      <c r="O66">
        <f t="shared" si="12"/>
        <v>114.8794122708201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203.86654663100001</v>
      </c>
      <c r="Z66" s="11">
        <v>237.129959106</v>
      </c>
      <c r="AA66" s="11">
        <v>221.91834483400001</v>
      </c>
      <c r="AB66" s="11">
        <v>8.7614752130000007</v>
      </c>
      <c r="AF66">
        <f t="shared" si="14"/>
        <v>113.91153907259256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47</v>
      </c>
      <c r="F67" s="11">
        <v>23.5</v>
      </c>
      <c r="G67" s="11">
        <v>2.35E-2</v>
      </c>
      <c r="H67" s="11">
        <v>271.26730346699998</v>
      </c>
      <c r="I67" s="11">
        <v>317.44421386699997</v>
      </c>
      <c r="J67" s="11">
        <v>298.11333449300002</v>
      </c>
      <c r="K67" s="13">
        <v>9.40237400004</v>
      </c>
      <c r="O67">
        <f t="shared" si="12"/>
        <v>153.267108878839</v>
      </c>
      <c r="T67" s="1"/>
      <c r="U67" s="11">
        <v>8</v>
      </c>
      <c r="V67" s="11">
        <v>47</v>
      </c>
      <c r="W67" s="11">
        <v>23.5</v>
      </c>
      <c r="X67" s="11">
        <v>2.35E-2</v>
      </c>
      <c r="Y67" s="11">
        <v>271.53012085</v>
      </c>
      <c r="Z67" s="11">
        <v>320.24191284199998</v>
      </c>
      <c r="AA67" s="11">
        <v>295.78688990799998</v>
      </c>
      <c r="AB67" s="11">
        <v>10.984008664799999</v>
      </c>
      <c r="AF67">
        <f t="shared" si="14"/>
        <v>151.82854708167235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339.93362426800002</v>
      </c>
      <c r="I68" s="11">
        <v>391.98333740200002</v>
      </c>
      <c r="J68" s="11">
        <v>367.36918909399998</v>
      </c>
      <c r="K68" s="13">
        <v>12.7415106464</v>
      </c>
      <c r="O68" s="6">
        <f t="shared" si="12"/>
        <v>188.87318005871688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323.819824219</v>
      </c>
      <c r="Z68" s="11">
        <v>389.8621521</v>
      </c>
      <c r="AA68" s="11">
        <v>365.54242242599997</v>
      </c>
      <c r="AB68" s="11">
        <v>12.9334437869</v>
      </c>
      <c r="AF68" s="6">
        <f t="shared" si="14"/>
        <v>187.63432994246926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52</v>
      </c>
      <c r="F69" s="11">
        <v>26</v>
      </c>
      <c r="G69" s="11">
        <v>2.5999999999999999E-2</v>
      </c>
      <c r="H69" s="11">
        <v>384.028564453</v>
      </c>
      <c r="I69" s="11">
        <v>437.17816162100002</v>
      </c>
      <c r="J69" s="11">
        <v>412.84626359200001</v>
      </c>
      <c r="K69" s="13">
        <v>12.496508908799999</v>
      </c>
      <c r="O69" s="6">
        <f t="shared" si="12"/>
        <v>212.25401855904809</v>
      </c>
      <c r="T69" s="1"/>
      <c r="U69" s="11">
        <v>10</v>
      </c>
      <c r="V69" s="11">
        <v>52</v>
      </c>
      <c r="W69" s="11">
        <v>26</v>
      </c>
      <c r="X69" s="11">
        <v>2.5999999999999999E-2</v>
      </c>
      <c r="Y69" s="11">
        <v>383.93621826200001</v>
      </c>
      <c r="Z69" s="11">
        <v>446.400634766</v>
      </c>
      <c r="AA69" s="11">
        <v>411.77328901999999</v>
      </c>
      <c r="AB69" s="11">
        <v>11.392512613299999</v>
      </c>
      <c r="AF69" s="6">
        <f t="shared" si="14"/>
        <v>211.36481139645412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424.09701538100001</v>
      </c>
      <c r="I70" s="11">
        <v>469.21328735399999</v>
      </c>
      <c r="J70" s="11">
        <v>448.79278564499998</v>
      </c>
      <c r="K70" s="13">
        <v>11.845221843899999</v>
      </c>
      <c r="O70" s="6">
        <f t="shared" si="12"/>
        <v>230.73497486609344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423.68463134799998</v>
      </c>
      <c r="Z70" s="11">
        <v>474.39035034199998</v>
      </c>
      <c r="AA70" s="11">
        <v>447.975479425</v>
      </c>
      <c r="AB70" s="11">
        <v>11.5761794593</v>
      </c>
      <c r="AF70" s="6">
        <f t="shared" si="14"/>
        <v>229.94753482978416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430.12692260699998</v>
      </c>
      <c r="I71" s="11">
        <v>491.32949829099999</v>
      </c>
      <c r="J71" s="11">
        <v>464.78376159700002</v>
      </c>
      <c r="K71" s="13">
        <v>13.813094188799999</v>
      </c>
      <c r="O71" s="6">
        <f t="shared" si="12"/>
        <v>238.95631342675296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436.09552001999998</v>
      </c>
      <c r="Z71" s="11">
        <v>501.876953125</v>
      </c>
      <c r="AA71" s="11">
        <v>466.753012695</v>
      </c>
      <c r="AB71" s="11">
        <v>13.273358742499999</v>
      </c>
      <c r="AF71" s="6">
        <f t="shared" si="14"/>
        <v>239.58611480555192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49</v>
      </c>
      <c r="F72" s="11">
        <v>24.5</v>
      </c>
      <c r="G72" s="11">
        <v>2.4500000000000001E-2</v>
      </c>
      <c r="H72" s="11">
        <v>441.89212036100002</v>
      </c>
      <c r="I72" s="11">
        <v>507.57293701200001</v>
      </c>
      <c r="J72" s="11">
        <v>473.525979178</v>
      </c>
      <c r="K72" s="13">
        <v>14.402955540200001</v>
      </c>
      <c r="O72" s="6">
        <f t="shared" si="12"/>
        <v>243.4508940402246</v>
      </c>
      <c r="T72" s="1"/>
      <c r="U72" s="11">
        <v>13</v>
      </c>
      <c r="V72" s="11">
        <v>49</v>
      </c>
      <c r="W72" s="11">
        <v>24.5</v>
      </c>
      <c r="X72" s="11">
        <v>2.4500000000000001E-2</v>
      </c>
      <c r="Y72" s="11">
        <v>449.43814086899999</v>
      </c>
      <c r="Z72" s="11">
        <v>500.29296875</v>
      </c>
      <c r="AA72" s="11">
        <v>475.00151529099998</v>
      </c>
      <c r="AB72" s="11">
        <v>12.531866280299999</v>
      </c>
      <c r="AF72" s="6">
        <f t="shared" si="14"/>
        <v>243.82010288101938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444.93652343799999</v>
      </c>
      <c r="I73" s="11">
        <v>511.34408569300001</v>
      </c>
      <c r="J73" s="11">
        <v>475.060649797</v>
      </c>
      <c r="K73" s="13">
        <v>14.7441358005</v>
      </c>
      <c r="O73" s="6">
        <f t="shared" si="12"/>
        <v>244.23990446559003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453.22103881800001</v>
      </c>
      <c r="Z73" s="11">
        <v>503.218658447</v>
      </c>
      <c r="AA73" s="11">
        <v>474.76452636699997</v>
      </c>
      <c r="AB73" s="11">
        <v>12.221903790400001</v>
      </c>
      <c r="AF73" s="6">
        <f t="shared" si="14"/>
        <v>243.69845555575569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2" customFormat="1" x14ac:dyDescent="0.25">
      <c r="C74" s="31">
        <f t="shared" ref="C74" si="27">C25</f>
        <v>0</v>
      </c>
      <c r="D74" s="32">
        <v>15</v>
      </c>
      <c r="E74" s="32">
        <v>51</v>
      </c>
      <c r="F74" s="32">
        <v>25.5</v>
      </c>
      <c r="G74" s="32">
        <v>2.5499999999999998E-2</v>
      </c>
      <c r="H74" s="32">
        <v>453.18591308600003</v>
      </c>
      <c r="I74" s="32">
        <v>505.17669677700002</v>
      </c>
      <c r="J74" s="32">
        <v>475.26977120200002</v>
      </c>
      <c r="K74" s="33">
        <v>11.0888900685</v>
      </c>
      <c r="L74" s="33"/>
      <c r="O74" s="32">
        <f t="shared" si="12"/>
        <v>244.34741872087668</v>
      </c>
      <c r="P74" s="32">
        <f>AVERAGE(O73:O75)</f>
        <v>242.89923160257618</v>
      </c>
      <c r="T74" s="31"/>
      <c r="U74" s="32">
        <v>15</v>
      </c>
      <c r="V74" s="32">
        <v>51</v>
      </c>
      <c r="W74" s="32">
        <v>25.5</v>
      </c>
      <c r="X74" s="32">
        <v>2.5499999999999998E-2</v>
      </c>
      <c r="Y74" s="32">
        <v>450.72396850600001</v>
      </c>
      <c r="Z74" s="32">
        <v>494.03161621100003</v>
      </c>
      <c r="AA74" s="32">
        <v>473.16666786299999</v>
      </c>
      <c r="AB74" s="32">
        <v>9.9084360648699992</v>
      </c>
      <c r="AF74" s="32">
        <f t="shared" si="14"/>
        <v>242.87826864625518</v>
      </c>
      <c r="AG74" s="32">
        <f>AVERAGE(AF73:AF75)</f>
        <v>241.67221577438957</v>
      </c>
      <c r="AK74" s="31"/>
      <c r="AY74" s="31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438.101318359</v>
      </c>
      <c r="I75" s="11">
        <v>500.52166748000002</v>
      </c>
      <c r="J75" s="11">
        <v>467.02847110499999</v>
      </c>
      <c r="K75" s="13">
        <v>13.3052125951</v>
      </c>
      <c r="O75" s="6">
        <f t="shared" si="12"/>
        <v>240.11037162126178</v>
      </c>
      <c r="T75" s="1"/>
      <c r="U75" s="11">
        <v>16</v>
      </c>
      <c r="V75" s="11">
        <v>51</v>
      </c>
      <c r="W75" s="11">
        <v>25.5</v>
      </c>
      <c r="X75" s="11">
        <v>2.5499999999999998E-2</v>
      </c>
      <c r="Y75" s="11">
        <v>433.20709228499999</v>
      </c>
      <c r="Z75" s="11">
        <v>491.38546752899998</v>
      </c>
      <c r="AA75" s="11">
        <v>464.52004346699999</v>
      </c>
      <c r="AB75" s="11">
        <v>12.7593986954</v>
      </c>
      <c r="AF75" s="6">
        <f t="shared" si="14"/>
        <v>238.43992312115788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424.80410766599999</v>
      </c>
      <c r="I76" s="11">
        <v>478.46438598600002</v>
      </c>
      <c r="J76" s="11">
        <v>453.04691079899999</v>
      </c>
      <c r="K76" s="13">
        <v>11.948235973399999</v>
      </c>
      <c r="O76" s="6">
        <f t="shared" si="12"/>
        <v>232.92212112129604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433.00210571299999</v>
      </c>
      <c r="Z76" s="11">
        <v>480.27902221699998</v>
      </c>
      <c r="AA76" s="11">
        <v>450.10326972399997</v>
      </c>
      <c r="AB76" s="11">
        <v>12.011228397</v>
      </c>
      <c r="AF76" s="6">
        <f t="shared" si="14"/>
        <v>231.03973776579707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402.29504394499997</v>
      </c>
      <c r="I77" s="11">
        <v>450.92715454099999</v>
      </c>
      <c r="J77" s="11">
        <v>425.435261653</v>
      </c>
      <c r="K77" s="13">
        <v>11.636663890199999</v>
      </c>
      <c r="O77" s="6">
        <f t="shared" si="12"/>
        <v>218.72631990636029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404.91921997100002</v>
      </c>
      <c r="Z77" s="11">
        <v>451.05938720699999</v>
      </c>
      <c r="AA77" s="11">
        <v>425.484685458</v>
      </c>
      <c r="AB77" s="11">
        <v>11.5898615866</v>
      </c>
      <c r="AF77" s="6">
        <f t="shared" si="14"/>
        <v>218.4029238709112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366.68521118199999</v>
      </c>
      <c r="I78" s="11">
        <v>409.52310180699999</v>
      </c>
      <c r="J78" s="11">
        <v>388.16189453099997</v>
      </c>
      <c r="K78" s="13">
        <v>10.8443315496</v>
      </c>
      <c r="O78" s="6">
        <f t="shared" si="12"/>
        <v>199.56320119956303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360.54934692400002</v>
      </c>
      <c r="Z78" s="11">
        <v>414.98208618199999</v>
      </c>
      <c r="AA78" s="11">
        <v>390.96683593699998</v>
      </c>
      <c r="AB78" s="11">
        <v>12.5525558435</v>
      </c>
      <c r="AF78" s="6">
        <f t="shared" si="14"/>
        <v>200.68477908502396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315.51937866200001</v>
      </c>
      <c r="I79" s="11">
        <v>354.62539672899999</v>
      </c>
      <c r="J79" s="11">
        <v>335.63576834499997</v>
      </c>
      <c r="K79" s="13">
        <v>9.1576210689700002</v>
      </c>
      <c r="O79" s="6">
        <f t="shared" si="12"/>
        <v>172.55827867630592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301.43923950200002</v>
      </c>
      <c r="Z79" s="11">
        <v>359.09582519499997</v>
      </c>
      <c r="AA79" s="11">
        <v>335.58838077500002</v>
      </c>
      <c r="AB79" s="11">
        <v>11.926391261899999</v>
      </c>
      <c r="AF79" s="6">
        <f t="shared" si="14"/>
        <v>172.25880527161667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255.554199219</v>
      </c>
      <c r="I80" s="11">
        <v>288.49279785200002</v>
      </c>
      <c r="J80" s="11">
        <v>273.11737647400003</v>
      </c>
      <c r="K80" s="13">
        <v>8.9556301032899999</v>
      </c>
      <c r="O80" s="6">
        <f t="shared" si="12"/>
        <v>140.41609627403747</v>
      </c>
      <c r="T80" s="1"/>
      <c r="U80" s="11">
        <v>21</v>
      </c>
      <c r="V80" s="11">
        <v>52</v>
      </c>
      <c r="W80" s="11">
        <v>26</v>
      </c>
      <c r="X80" s="11">
        <v>2.5999999999999999E-2</v>
      </c>
      <c r="Y80" s="11">
        <v>238.415771484</v>
      </c>
      <c r="Z80" s="11">
        <v>298.55081176800002</v>
      </c>
      <c r="AA80" s="11">
        <v>272.57832600500001</v>
      </c>
      <c r="AB80" s="11">
        <v>11.3355325276</v>
      </c>
      <c r="AF80" s="6">
        <f t="shared" si="14"/>
        <v>139.9155020567876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188.83236694300001</v>
      </c>
      <c r="I81" s="11">
        <v>213.26626586899999</v>
      </c>
      <c r="J81" s="11">
        <v>202.40004436800001</v>
      </c>
      <c r="K81" s="13">
        <v>6.6681069185600004</v>
      </c>
      <c r="O81" s="6">
        <f t="shared" si="12"/>
        <v>104.05864497805787</v>
      </c>
      <c r="T81" s="1"/>
      <c r="U81" s="11">
        <v>22</v>
      </c>
      <c r="V81" s="11">
        <v>52</v>
      </c>
      <c r="W81" s="11">
        <v>26</v>
      </c>
      <c r="X81" s="11">
        <v>2.5999999999999999E-2</v>
      </c>
      <c r="Y81" s="11">
        <v>180.29330444300001</v>
      </c>
      <c r="Z81" s="11">
        <v>218.77452087399999</v>
      </c>
      <c r="AA81" s="11">
        <v>203.347630721</v>
      </c>
      <c r="AB81" s="11">
        <v>9.8773749581800008</v>
      </c>
      <c r="AF81" s="6">
        <f t="shared" si="14"/>
        <v>104.37912016476713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119.321472168</v>
      </c>
      <c r="I82" s="11">
        <v>142.812591553</v>
      </c>
      <c r="J82" s="11">
        <v>132.612415161</v>
      </c>
      <c r="K82" s="13">
        <v>4.8613630827599996</v>
      </c>
      <c r="O82" s="6">
        <f t="shared" si="12"/>
        <v>68.179175908832221</v>
      </c>
      <c r="T82" s="1"/>
      <c r="U82" s="11">
        <v>23</v>
      </c>
      <c r="V82" s="11">
        <v>50</v>
      </c>
      <c r="W82" s="11">
        <v>25</v>
      </c>
      <c r="X82" s="11">
        <v>2.5000000000000001E-2</v>
      </c>
      <c r="Y82" s="11">
        <v>118.723373413</v>
      </c>
      <c r="Z82" s="11">
        <v>145.53909301799999</v>
      </c>
      <c r="AA82" s="11">
        <v>133.75918563799999</v>
      </c>
      <c r="AB82" s="11">
        <v>6.5162525108500002</v>
      </c>
      <c r="AF82" s="6">
        <f t="shared" si="14"/>
        <v>68.659103926350056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64.698753356899999</v>
      </c>
      <c r="I83" s="11">
        <v>83.613418579099999</v>
      </c>
      <c r="J83" s="11">
        <v>74.541405621699994</v>
      </c>
      <c r="K83" s="13">
        <v>3.4445799024300001</v>
      </c>
      <c r="O83" s="6">
        <f t="shared" si="12"/>
        <v>38.32349784296904</v>
      </c>
      <c r="T83" s="1"/>
      <c r="U83" s="11">
        <v>24</v>
      </c>
      <c r="V83" s="11">
        <v>51</v>
      </c>
      <c r="W83" s="11">
        <v>25.5</v>
      </c>
      <c r="X83" s="11">
        <v>2.5499999999999998E-2</v>
      </c>
      <c r="Y83" s="11">
        <v>66.601371765099998</v>
      </c>
      <c r="Z83" s="11">
        <v>83.521926879899993</v>
      </c>
      <c r="AA83" s="11">
        <v>75.310480304799995</v>
      </c>
      <c r="AB83" s="11">
        <v>3.97261325788</v>
      </c>
      <c r="AF83" s="6">
        <f t="shared" si="14"/>
        <v>38.657158903348098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28.126478195200001</v>
      </c>
      <c r="I84" s="11">
        <v>37.632911682100001</v>
      </c>
      <c r="J84" s="11">
        <v>32.718713162</v>
      </c>
      <c r="K84" s="13">
        <v>2.3022195577</v>
      </c>
      <c r="O84" s="6">
        <f t="shared" si="12"/>
        <v>16.821463491742961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27.393402099599999</v>
      </c>
      <c r="Z84" s="11">
        <v>38.276222228999998</v>
      </c>
      <c r="AA84" s="11">
        <v>32.8011963788</v>
      </c>
      <c r="AB84" s="11">
        <v>2.5431861429499998</v>
      </c>
      <c r="AF84" s="6">
        <f t="shared" si="14"/>
        <v>16.836980132158054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6.4423775672900003</v>
      </c>
      <c r="I85" s="11">
        <v>15.654191970799999</v>
      </c>
      <c r="J85" s="11">
        <v>10.213132657999999</v>
      </c>
      <c r="K85" s="13">
        <v>2.1467549081300001</v>
      </c>
      <c r="O85" s="6">
        <f t="shared" si="12"/>
        <v>5.250812808322963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6.3358888626100001</v>
      </c>
      <c r="Z85" s="11">
        <v>15.2061338425</v>
      </c>
      <c r="AA85" s="11">
        <v>10.7959819508</v>
      </c>
      <c r="AB85" s="11">
        <v>2.18827633116</v>
      </c>
      <c r="AF85" s="6">
        <f t="shared" si="14"/>
        <v>5.541619016379502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0.41246929764700002</v>
      </c>
      <c r="I86" s="11">
        <v>7.01197814941</v>
      </c>
      <c r="J86" s="11">
        <v>2.4166470405</v>
      </c>
      <c r="K86" s="13">
        <v>1.2923812321499999</v>
      </c>
      <c r="O86" s="6">
        <f t="shared" si="12"/>
        <v>1.2424553423883651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0.57768398523300002</v>
      </c>
      <c r="Z86" s="11">
        <v>6.0377292633100001</v>
      </c>
      <c r="AA86" s="11">
        <v>3.2589691212499998</v>
      </c>
      <c r="AB86" s="11">
        <v>1.29494242031</v>
      </c>
      <c r="AF86" s="6">
        <f t="shared" si="14"/>
        <v>1.6728413717637163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52</v>
      </c>
      <c r="F87" s="11">
        <v>26</v>
      </c>
      <c r="G87" s="11">
        <v>2.5999999999999999E-2</v>
      </c>
      <c r="H87" s="11">
        <v>0.392827898264</v>
      </c>
      <c r="I87" s="11">
        <v>5.1264042854299996</v>
      </c>
      <c r="J87" s="11">
        <v>2.4604624847999998</v>
      </c>
      <c r="K87" s="13">
        <v>1.013539561</v>
      </c>
      <c r="O87">
        <f t="shared" si="12"/>
        <v>1.2649818975440537</v>
      </c>
      <c r="T87" s="1"/>
      <c r="U87" s="11">
        <v>28</v>
      </c>
      <c r="V87" s="11">
        <v>52</v>
      </c>
      <c r="W87" s="11">
        <v>26</v>
      </c>
      <c r="X87" s="11">
        <v>2.5999999999999999E-2</v>
      </c>
      <c r="Y87" s="11">
        <v>0.149079740047</v>
      </c>
      <c r="Z87" s="11">
        <v>6.5408735275299996</v>
      </c>
      <c r="AA87" s="11">
        <v>2.5902604552400001</v>
      </c>
      <c r="AB87" s="11">
        <v>1.2603242750999999</v>
      </c>
      <c r="AF87">
        <f t="shared" si="14"/>
        <v>1.3295906441442447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0.196413949132</v>
      </c>
      <c r="I88" s="11">
        <v>6.9530539512600003</v>
      </c>
      <c r="J88" s="11">
        <v>2.6280957206200002</v>
      </c>
      <c r="K88" s="13">
        <v>1.3654373692099999</v>
      </c>
      <c r="O88">
        <f t="shared" si="12"/>
        <v>1.3511661048014427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0.242254570127</v>
      </c>
      <c r="Z88" s="11">
        <v>6.0563645362900003</v>
      </c>
      <c r="AA88" s="11">
        <v>2.3165822277500001</v>
      </c>
      <c r="AB88" s="11">
        <v>1.3356969085299999</v>
      </c>
      <c r="AF88">
        <f t="shared" si="14"/>
        <v>1.1891105584290924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3306</v>
      </c>
      <c r="F98" s="11">
        <v>1653</v>
      </c>
      <c r="G98" s="11">
        <v>1.653</v>
      </c>
      <c r="H98" s="11">
        <v>0</v>
      </c>
      <c r="I98" s="11">
        <v>5.2126474380500003</v>
      </c>
      <c r="J98" s="11">
        <v>2.1658978218099998</v>
      </c>
      <c r="K98" s="13">
        <v>0.76801444076000003</v>
      </c>
      <c r="O98">
        <f t="shared" ref="O98:O126" si="42">J98/P$98</f>
        <v>1.8475674125944179</v>
      </c>
      <c r="P98">
        <f>K$98/(SQRT(2-(PI()/2)))</f>
        <v>1.1722970469416167</v>
      </c>
      <c r="T98" s="1"/>
      <c r="U98" s="11">
        <v>1</v>
      </c>
      <c r="V98" s="11">
        <v>3306</v>
      </c>
      <c r="W98" s="11">
        <v>1653</v>
      </c>
      <c r="X98" s="11">
        <v>1.653</v>
      </c>
      <c r="Y98" s="11">
        <v>0.381496936083</v>
      </c>
      <c r="Z98" s="11">
        <v>5.1082959175099996</v>
      </c>
      <c r="AA98" s="11">
        <v>2.1552191931900002</v>
      </c>
      <c r="AB98" s="11">
        <v>0.739362861935</v>
      </c>
      <c r="AF98">
        <f>AA98/AG$98</f>
        <v>1.909701673929622</v>
      </c>
      <c r="AG98">
        <f>AB$98/(SQRT(2-(PI()/2)))</f>
        <v>1.1285632843140223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0.78539383411399999</v>
      </c>
      <c r="I99" s="11">
        <v>3.8102006912199999</v>
      </c>
      <c r="J99" s="11">
        <v>2.2185381257499999</v>
      </c>
      <c r="K99" s="13">
        <v>0.74725710339700002</v>
      </c>
      <c r="O99">
        <f t="shared" si="42"/>
        <v>1.892470966755313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1.1385912895200001</v>
      </c>
      <c r="Z99" s="11">
        <v>4.1512894630400003</v>
      </c>
      <c r="AA99" s="11">
        <v>2.3173808145499999</v>
      </c>
      <c r="AB99" s="11">
        <v>0.709675055093</v>
      </c>
      <c r="AF99">
        <f t="shared" ref="AF99:AF126" si="44">AA99/AG$98</f>
        <v>2.0533902234455375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0.87785691022900003</v>
      </c>
      <c r="I100" s="11">
        <v>3.9675092697099998</v>
      </c>
      <c r="J100" s="11">
        <v>2.2337902772899998</v>
      </c>
      <c r="K100" s="13">
        <v>0.74873335527399998</v>
      </c>
      <c r="O100">
        <f t="shared" si="42"/>
        <v>1.905481450386395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0.51412463188199997</v>
      </c>
      <c r="Z100" s="11">
        <v>4.5211787223800002</v>
      </c>
      <c r="AA100" s="11">
        <v>2.0806049257499999</v>
      </c>
      <c r="AB100" s="11">
        <v>0.81666438104700001</v>
      </c>
      <c r="AF100">
        <f t="shared" si="44"/>
        <v>1.8435872889615221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0.60035037994399998</v>
      </c>
      <c r="I101" s="11">
        <v>4.3369550705000002</v>
      </c>
      <c r="J101" s="11">
        <v>2.2761916693500002</v>
      </c>
      <c r="K101" s="13">
        <v>0.89075346836299996</v>
      </c>
      <c r="O101">
        <f t="shared" si="42"/>
        <v>1.9416509452858497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0.36305689811699998</v>
      </c>
      <c r="Z101" s="11">
        <v>4.2372183799699998</v>
      </c>
      <c r="AA101" s="11">
        <v>2.1001063854100002</v>
      </c>
      <c r="AB101" s="11">
        <v>0.84682985662499999</v>
      </c>
      <c r="AF101">
        <f t="shared" si="44"/>
        <v>1.8608671880429937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1.9441847801200001</v>
      </c>
      <c r="I102" s="11">
        <v>10.019579887400001</v>
      </c>
      <c r="J102" s="11">
        <v>6.8384594216099996</v>
      </c>
      <c r="K102" s="13">
        <v>2.0644631554199999</v>
      </c>
      <c r="O102">
        <f t="shared" si="42"/>
        <v>5.8333844987929684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2.0310499668099999</v>
      </c>
      <c r="Z102" s="11">
        <v>10.2436580658</v>
      </c>
      <c r="AA102" s="11">
        <v>6.8334110531199999</v>
      </c>
      <c r="AB102" s="11">
        <v>1.8888378829400001</v>
      </c>
      <c r="AF102">
        <f>AA102/AG$98</f>
        <v>6.0549648815427934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14.7152786255</v>
      </c>
      <c r="I103" s="11">
        <v>21.5588245392</v>
      </c>
      <c r="J103" s="11">
        <v>18.0084004683</v>
      </c>
      <c r="K103" s="13">
        <v>1.3795951740900001</v>
      </c>
      <c r="O103">
        <f t="shared" si="42"/>
        <v>15.361635956758374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14.439391136199999</v>
      </c>
      <c r="Z103" s="11">
        <v>20.936237335200001</v>
      </c>
      <c r="AA103" s="11">
        <v>17.8829012104</v>
      </c>
      <c r="AB103" s="11">
        <v>1.4274662465100001</v>
      </c>
      <c r="AF103">
        <f t="shared" si="44"/>
        <v>15.845723017003705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22.4975013733</v>
      </c>
      <c r="I104" s="11">
        <v>31.1876354218</v>
      </c>
      <c r="J104" s="11">
        <v>26.696066575900002</v>
      </c>
      <c r="K104" s="13">
        <v>1.5940848485800001</v>
      </c>
      <c r="O104">
        <f t="shared" si="42"/>
        <v>22.772442057707863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23.054567337000002</v>
      </c>
      <c r="Z104" s="11">
        <v>30.843170166</v>
      </c>
      <c r="AA104" s="11">
        <v>26.976458942200001</v>
      </c>
      <c r="AB104" s="11">
        <v>1.74060234093</v>
      </c>
      <c r="AF104">
        <f t="shared" si="44"/>
        <v>23.903363964739626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47</v>
      </c>
      <c r="F105" s="11">
        <v>23.5</v>
      </c>
      <c r="G105" s="11">
        <v>2.35E-2</v>
      </c>
      <c r="H105" s="11">
        <v>32.530033111599998</v>
      </c>
      <c r="I105" s="11">
        <v>40.128158569299998</v>
      </c>
      <c r="J105" s="11">
        <v>35.962091973500002</v>
      </c>
      <c r="K105" s="13">
        <v>1.7297278622700001</v>
      </c>
      <c r="O105">
        <f t="shared" si="42"/>
        <v>30.676603739061541</v>
      </c>
      <c r="T105" s="1"/>
      <c r="U105" s="11">
        <v>8</v>
      </c>
      <c r="V105" s="11">
        <v>47</v>
      </c>
      <c r="W105" s="11">
        <v>23.5</v>
      </c>
      <c r="X105" s="11">
        <v>2.35E-2</v>
      </c>
      <c r="Y105" s="11">
        <v>31.3955535889</v>
      </c>
      <c r="Z105" s="11">
        <v>39.141750335700003</v>
      </c>
      <c r="AA105" s="11">
        <v>36.121874870100001</v>
      </c>
      <c r="AB105" s="11">
        <v>1.4879399703</v>
      </c>
      <c r="AF105">
        <f t="shared" si="44"/>
        <v>32.006955544416861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39.106868743900002</v>
      </c>
      <c r="I106" s="11">
        <v>47.539661407499999</v>
      </c>
      <c r="J106" s="11">
        <v>43.7867946999</v>
      </c>
      <c r="K106" s="13">
        <v>2.0792909978599998</v>
      </c>
      <c r="O106">
        <f t="shared" si="42"/>
        <v>37.351279536303984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38.260238647500003</v>
      </c>
      <c r="Z106" s="11">
        <v>46.848724365199999</v>
      </c>
      <c r="AA106" s="11">
        <v>43.731663348600001</v>
      </c>
      <c r="AB106" s="11">
        <v>1.9173242755</v>
      </c>
      <c r="AF106">
        <f t="shared" si="44"/>
        <v>38.749854754650769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52</v>
      </c>
      <c r="F107" s="11">
        <v>26</v>
      </c>
      <c r="G107" s="11">
        <v>2.5999999999999999E-2</v>
      </c>
      <c r="H107" s="11">
        <v>44.957965850800001</v>
      </c>
      <c r="I107" s="11">
        <v>53.219280242899998</v>
      </c>
      <c r="J107" s="11">
        <v>48.521621484000001</v>
      </c>
      <c r="K107" s="13">
        <v>1.8811937378000001</v>
      </c>
      <c r="O107">
        <f t="shared" si="42"/>
        <v>41.390210451000563</v>
      </c>
      <c r="T107" s="1"/>
      <c r="U107" s="11">
        <v>10</v>
      </c>
      <c r="V107" s="11">
        <v>52</v>
      </c>
      <c r="W107" s="11">
        <v>26</v>
      </c>
      <c r="X107" s="11">
        <v>2.5999999999999999E-2</v>
      </c>
      <c r="Y107" s="11">
        <v>45.3466567993</v>
      </c>
      <c r="Z107" s="11">
        <v>52.721626281699997</v>
      </c>
      <c r="AA107" s="11">
        <v>48.8268250685</v>
      </c>
      <c r="AB107" s="11">
        <v>1.6651706902300001</v>
      </c>
      <c r="AF107">
        <f t="shared" si="44"/>
        <v>43.264587593046272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47.068462371800003</v>
      </c>
      <c r="I108" s="11">
        <v>55.371582031199999</v>
      </c>
      <c r="J108" s="11">
        <v>51.661284727199998</v>
      </c>
      <c r="K108" s="13">
        <v>1.8074520326500001</v>
      </c>
      <c r="O108">
        <f t="shared" si="42"/>
        <v>44.068425201597265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47.731414794899997</v>
      </c>
      <c r="Z108" s="11">
        <v>54.948425293</v>
      </c>
      <c r="AA108" s="11">
        <v>51.831035165199999</v>
      </c>
      <c r="AB108" s="11">
        <v>1.7362468699</v>
      </c>
      <c r="AF108">
        <f t="shared" si="44"/>
        <v>45.926565116554009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49.529754638699998</v>
      </c>
      <c r="I109" s="11">
        <v>56.697742462199997</v>
      </c>
      <c r="J109" s="11">
        <v>53.605810089099997</v>
      </c>
      <c r="K109" s="13">
        <v>1.72392760674</v>
      </c>
      <c r="O109">
        <f t="shared" si="42"/>
        <v>45.72715612391174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49.387817382800002</v>
      </c>
      <c r="Z109" s="11">
        <v>58.246059417700003</v>
      </c>
      <c r="AA109" s="11">
        <v>53.178207016000002</v>
      </c>
      <c r="AB109" s="11">
        <v>1.9373568626</v>
      </c>
      <c r="AF109">
        <f t="shared" si="44"/>
        <v>47.120270307502921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49</v>
      </c>
      <c r="F110" s="11">
        <v>24.5</v>
      </c>
      <c r="G110" s="11">
        <v>2.4500000000000001E-2</v>
      </c>
      <c r="H110" s="11">
        <v>50.087078094500001</v>
      </c>
      <c r="I110" s="11">
        <v>56.817363739000001</v>
      </c>
      <c r="J110" s="11">
        <v>53.686312383500002</v>
      </c>
      <c r="K110" s="13">
        <v>1.5837924809899999</v>
      </c>
      <c r="O110">
        <f t="shared" si="42"/>
        <v>45.795826683655982</v>
      </c>
      <c r="T110" s="1"/>
      <c r="U110" s="11">
        <v>13</v>
      </c>
      <c r="V110" s="11">
        <v>49</v>
      </c>
      <c r="W110" s="11">
        <v>24.5</v>
      </c>
      <c r="X110" s="11">
        <v>2.4500000000000001E-2</v>
      </c>
      <c r="Y110" s="11">
        <v>49.986099243200002</v>
      </c>
      <c r="Z110" s="11">
        <v>56.158485412600001</v>
      </c>
      <c r="AA110" s="11">
        <v>53.408519978400001</v>
      </c>
      <c r="AB110" s="11">
        <v>1.52511170985</v>
      </c>
      <c r="AF110">
        <f t="shared" si="44"/>
        <v>47.32434655701514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48.245765685999999</v>
      </c>
      <c r="I111" s="11">
        <v>57.597789764399998</v>
      </c>
      <c r="J111" s="11">
        <v>53.637520360000003</v>
      </c>
      <c r="K111" s="13">
        <v>1.76019828021</v>
      </c>
      <c r="O111">
        <f t="shared" si="42"/>
        <v>45.754205813222768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49.889911651600002</v>
      </c>
      <c r="Z111" s="11">
        <v>56.296386718800001</v>
      </c>
      <c r="AA111" s="11">
        <v>53.607976950900003</v>
      </c>
      <c r="AB111" s="11">
        <v>1.50367828934</v>
      </c>
      <c r="AF111">
        <f t="shared" si="44"/>
        <v>47.501081858679008</v>
      </c>
      <c r="AK111" s="1"/>
      <c r="AY111" s="1"/>
    </row>
    <row r="112" spans="3:63" s="32" customFormat="1" x14ac:dyDescent="0.25">
      <c r="C112" s="31">
        <f t="shared" ref="C112" si="57">C25</f>
        <v>0</v>
      </c>
      <c r="D112" s="32">
        <v>15</v>
      </c>
      <c r="E112" s="32">
        <v>51</v>
      </c>
      <c r="F112" s="32">
        <v>25.5</v>
      </c>
      <c r="G112" s="32">
        <v>2.5499999999999998E-2</v>
      </c>
      <c r="H112" s="32">
        <v>49.129425048800002</v>
      </c>
      <c r="I112" s="32">
        <v>57.051727294899997</v>
      </c>
      <c r="J112" s="32">
        <v>53.0276267108</v>
      </c>
      <c r="K112" s="33">
        <v>1.6194460320999999</v>
      </c>
      <c r="L112" s="33"/>
      <c r="O112" s="32">
        <f t="shared" si="42"/>
        <v>45.233950600782251</v>
      </c>
      <c r="P112" s="32">
        <f>AVERAGE(O111:O113)</f>
        <v>45.123181457609782</v>
      </c>
      <c r="T112" s="31"/>
      <c r="U112" s="32">
        <v>15</v>
      </c>
      <c r="V112" s="32">
        <v>51</v>
      </c>
      <c r="W112" s="32">
        <v>25.5</v>
      </c>
      <c r="X112" s="32">
        <v>2.5499999999999998E-2</v>
      </c>
      <c r="Y112" s="32">
        <v>47.370597839399998</v>
      </c>
      <c r="Z112" s="32">
        <v>58.442150116000001</v>
      </c>
      <c r="AA112" s="32">
        <v>52.726579030400003</v>
      </c>
      <c r="AB112" s="32">
        <v>2.5037419275900001</v>
      </c>
      <c r="AF112" s="32">
        <f t="shared" si="44"/>
        <v>46.720090723533453</v>
      </c>
      <c r="AG112" s="32">
        <f>AVERAGE(AF111:AF113)</f>
        <v>46.870459581436251</v>
      </c>
      <c r="AK112" s="31"/>
      <c r="AY112" s="3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46.5151405334</v>
      </c>
      <c r="I113" s="11">
        <v>56.955574035600002</v>
      </c>
      <c r="J113" s="11">
        <v>52.028170043300001</v>
      </c>
      <c r="K113" s="13">
        <v>2.0366061939</v>
      </c>
      <c r="O113">
        <f t="shared" si="42"/>
        <v>44.381387958824341</v>
      </c>
      <c r="T113" s="1"/>
      <c r="U113" s="11">
        <v>16</v>
      </c>
      <c r="V113" s="11">
        <v>51</v>
      </c>
      <c r="W113" s="11">
        <v>25.5</v>
      </c>
      <c r="X113" s="11">
        <v>2.5499999999999998E-2</v>
      </c>
      <c r="Y113" s="11">
        <v>46.490123748800002</v>
      </c>
      <c r="Z113" s="11">
        <v>55.473472595200001</v>
      </c>
      <c r="AA113" s="11">
        <v>52.3542834263</v>
      </c>
      <c r="AB113" s="11">
        <v>1.70711923246</v>
      </c>
      <c r="AF113">
        <f t="shared" si="44"/>
        <v>46.390206162096305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46.645076751700003</v>
      </c>
      <c r="I114" s="11">
        <v>54.586921691900002</v>
      </c>
      <c r="J114" s="11">
        <v>50.382659398599998</v>
      </c>
      <c r="K114" s="13">
        <v>1.6794263652899999</v>
      </c>
      <c r="O114">
        <f t="shared" si="42"/>
        <v>42.977724400178566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46.453392028800003</v>
      </c>
      <c r="Z114" s="11">
        <v>54.412673950200002</v>
      </c>
      <c r="AA114" s="11">
        <v>50.644370519200002</v>
      </c>
      <c r="AB114" s="11">
        <v>1.77231445404</v>
      </c>
      <c r="AF114">
        <f t="shared" si="44"/>
        <v>44.875082525818044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44.163566589399998</v>
      </c>
      <c r="I115" s="11">
        <v>51.616359710700003</v>
      </c>
      <c r="J115" s="11">
        <v>47.804090353200003</v>
      </c>
      <c r="K115" s="13">
        <v>1.6361870247400001</v>
      </c>
      <c r="O115">
        <f t="shared" si="42"/>
        <v>40.778137655396449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44.802398681600003</v>
      </c>
      <c r="Z115" s="11">
        <v>51.705596923800002</v>
      </c>
      <c r="AA115" s="11">
        <v>48.3417922533</v>
      </c>
      <c r="AB115" s="11">
        <v>1.7043356938000001</v>
      </c>
      <c r="AF115">
        <f t="shared" si="44"/>
        <v>42.834808579373309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40.126926422099999</v>
      </c>
      <c r="I116" s="11">
        <v>46.816390991200002</v>
      </c>
      <c r="J116" s="11">
        <v>44.148568191499997</v>
      </c>
      <c r="K116" s="13">
        <v>1.66067734628</v>
      </c>
      <c r="O116">
        <f t="shared" si="42"/>
        <v>37.659881773717977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40.419727325399997</v>
      </c>
      <c r="Z116" s="11">
        <v>48.672462463400002</v>
      </c>
      <c r="AA116" s="11">
        <v>44.5774925232</v>
      </c>
      <c r="AB116" s="11">
        <v>1.8048173782400001</v>
      </c>
      <c r="AF116">
        <f t="shared" si="44"/>
        <v>39.499329052066102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35.332424163799999</v>
      </c>
      <c r="I117" s="11">
        <v>42.1557655334</v>
      </c>
      <c r="J117" s="11">
        <v>39.270553355300002</v>
      </c>
      <c r="K117" s="13">
        <v>1.4953161133399999</v>
      </c>
      <c r="O117">
        <f t="shared" si="42"/>
        <v>33.498807710684076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35.163837432900003</v>
      </c>
      <c r="Z117" s="11">
        <v>42.603210449199999</v>
      </c>
      <c r="AA117" s="11">
        <v>39.136014043099998</v>
      </c>
      <c r="AB117" s="11">
        <v>1.7583138942100001</v>
      </c>
      <c r="AF117">
        <f t="shared" si="44"/>
        <v>34.677731047123466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52</v>
      </c>
      <c r="F118" s="11">
        <v>26</v>
      </c>
      <c r="G118" s="11">
        <v>2.5999999999999999E-2</v>
      </c>
      <c r="H118" s="11">
        <v>28.2347602844</v>
      </c>
      <c r="I118" s="11">
        <v>35.046710967999999</v>
      </c>
      <c r="J118" s="11">
        <v>32.165209916899997</v>
      </c>
      <c r="K118" s="13">
        <v>1.4670132649300001</v>
      </c>
      <c r="O118">
        <f t="shared" si="42"/>
        <v>27.437764174886556</v>
      </c>
      <c r="T118" s="1"/>
      <c r="U118" s="11">
        <v>21</v>
      </c>
      <c r="V118" s="11">
        <v>52</v>
      </c>
      <c r="W118" s="11">
        <v>26</v>
      </c>
      <c r="X118" s="11">
        <v>2.5999999999999999E-2</v>
      </c>
      <c r="Y118" s="11">
        <v>28.733558654799999</v>
      </c>
      <c r="Z118" s="11">
        <v>36.636676788300001</v>
      </c>
      <c r="AA118" s="11">
        <v>32.329089054699999</v>
      </c>
      <c r="AB118" s="11">
        <v>1.7236592750799999</v>
      </c>
      <c r="AF118">
        <f t="shared" si="44"/>
        <v>28.64623499988366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20.296205520600001</v>
      </c>
      <c r="I119" s="11">
        <v>26.8240127563</v>
      </c>
      <c r="J119" s="11">
        <v>24.759600125799999</v>
      </c>
      <c r="K119" s="13">
        <v>1.28308397183</v>
      </c>
      <c r="O119">
        <f t="shared" si="42"/>
        <v>21.120585597647665</v>
      </c>
      <c r="T119" s="1"/>
      <c r="U119" s="11">
        <v>22</v>
      </c>
      <c r="V119" s="11">
        <v>52</v>
      </c>
      <c r="W119" s="11">
        <v>26</v>
      </c>
      <c r="X119" s="11">
        <v>2.5999999999999999E-2</v>
      </c>
      <c r="Y119" s="11">
        <v>21.233753204300001</v>
      </c>
      <c r="Z119" s="11">
        <v>29.734321594200001</v>
      </c>
      <c r="AA119" s="11">
        <v>25.1706942412</v>
      </c>
      <c r="AB119" s="11">
        <v>1.6653682386999999</v>
      </c>
      <c r="AF119">
        <f t="shared" si="44"/>
        <v>22.303307746272793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14.598547935499999</v>
      </c>
      <c r="I120" s="11">
        <v>20.2139148712</v>
      </c>
      <c r="J120" s="11">
        <v>16.9926112556</v>
      </c>
      <c r="K120" s="13">
        <v>1.32447123157</v>
      </c>
      <c r="O120">
        <f t="shared" si="42"/>
        <v>14.495141227158848</v>
      </c>
      <c r="T120" s="1"/>
      <c r="U120" s="11">
        <v>23</v>
      </c>
      <c r="V120" s="11">
        <v>50</v>
      </c>
      <c r="W120" s="11">
        <v>25</v>
      </c>
      <c r="X120" s="11">
        <v>2.5000000000000001E-2</v>
      </c>
      <c r="Y120" s="11">
        <v>13.130015373199999</v>
      </c>
      <c r="Z120" s="11">
        <v>19.5663604736</v>
      </c>
      <c r="AA120" s="11">
        <v>17.152267551400001</v>
      </c>
      <c r="AB120" s="11">
        <v>1.41371812794</v>
      </c>
      <c r="AF120">
        <f t="shared" si="44"/>
        <v>15.198321432037115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7.3797159194899997</v>
      </c>
      <c r="I121" s="11">
        <v>12.507473945599999</v>
      </c>
      <c r="J121" s="11">
        <v>10.0808145766</v>
      </c>
      <c r="K121" s="13">
        <v>1.2341267660399999</v>
      </c>
      <c r="O121">
        <f t="shared" si="42"/>
        <v>8.5991981323331341</v>
      </c>
      <c r="T121" s="1"/>
      <c r="U121" s="11">
        <v>24</v>
      </c>
      <c r="V121" s="11">
        <v>51</v>
      </c>
      <c r="W121" s="11">
        <v>25.5</v>
      </c>
      <c r="X121" s="11">
        <v>2.5499999999999998E-2</v>
      </c>
      <c r="Y121" s="11">
        <v>7.1277651786799998</v>
      </c>
      <c r="Z121" s="11">
        <v>12.7383489609</v>
      </c>
      <c r="AA121" s="11">
        <v>9.9532585143999999</v>
      </c>
      <c r="AB121" s="11">
        <v>1.20698750719</v>
      </c>
      <c r="AF121">
        <f t="shared" si="44"/>
        <v>8.8194066320790476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2.6293511390700002</v>
      </c>
      <c r="I122" s="11">
        <v>6.40629529953</v>
      </c>
      <c r="J122" s="11">
        <v>4.5746831379700001</v>
      </c>
      <c r="K122" s="13">
        <v>0.948592844351</v>
      </c>
      <c r="O122">
        <f t="shared" si="42"/>
        <v>3.9023242017923727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1.2659245729399999</v>
      </c>
      <c r="Z122" s="11">
        <v>7.3845520019500004</v>
      </c>
      <c r="AA122" s="11">
        <v>4.7083843245199999</v>
      </c>
      <c r="AB122" s="11">
        <v>1.26743989599</v>
      </c>
      <c r="AF122">
        <f t="shared" si="44"/>
        <v>4.1720162173997268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0.59801471233400005</v>
      </c>
      <c r="I123" s="11">
        <v>4.8192601203900001</v>
      </c>
      <c r="J123" s="11">
        <v>2.5348769295200002</v>
      </c>
      <c r="K123" s="13">
        <v>0.91412396309199995</v>
      </c>
      <c r="O123">
        <f t="shared" si="42"/>
        <v>2.1623162287520827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0.787268579006</v>
      </c>
      <c r="Z123" s="11">
        <v>4.4051985740699999</v>
      </c>
      <c r="AA123" s="11">
        <v>2.4467779243000001</v>
      </c>
      <c r="AB123" s="11">
        <v>0.80550072273999995</v>
      </c>
      <c r="AF123">
        <f t="shared" si="44"/>
        <v>2.1680467177232616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0.63222396373699996</v>
      </c>
      <c r="I124" s="11">
        <v>4.7115550041200001</v>
      </c>
      <c r="J124" s="11">
        <v>2.1048138978400002</v>
      </c>
      <c r="K124" s="13">
        <v>0.90672392552900005</v>
      </c>
      <c r="O124">
        <f t="shared" si="42"/>
        <v>1.7954612300109505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0.63517546653699997</v>
      </c>
      <c r="Z124" s="11">
        <v>3.6189692020400002</v>
      </c>
      <c r="AA124" s="11">
        <v>2.0830721155999998</v>
      </c>
      <c r="AB124" s="11">
        <v>0.70633016355800005</v>
      </c>
      <c r="AF124">
        <f t="shared" si="44"/>
        <v>1.8457734223262094</v>
      </c>
    </row>
    <row r="125" spans="3:51" x14ac:dyDescent="0.25">
      <c r="C125" s="1">
        <f>C38</f>
        <v>26</v>
      </c>
      <c r="D125" s="11">
        <v>28</v>
      </c>
      <c r="E125" s="11">
        <v>52</v>
      </c>
      <c r="F125" s="11">
        <v>26</v>
      </c>
      <c r="G125" s="11">
        <v>2.5999999999999999E-2</v>
      </c>
      <c r="H125" s="11">
        <v>0.87430280446999997</v>
      </c>
      <c r="I125" s="11">
        <v>3.1914749145500001</v>
      </c>
      <c r="J125" s="11">
        <v>1.9733361487200001</v>
      </c>
      <c r="K125" s="13">
        <v>0.59767290425300001</v>
      </c>
      <c r="O125">
        <f t="shared" si="42"/>
        <v>1.6833072759742924</v>
      </c>
      <c r="U125" s="11">
        <v>28</v>
      </c>
      <c r="V125" s="11">
        <v>52</v>
      </c>
      <c r="W125" s="11">
        <v>26</v>
      </c>
      <c r="X125" s="11">
        <v>2.5999999999999999E-2</v>
      </c>
      <c r="Y125" s="11">
        <v>0.70987093448600003</v>
      </c>
      <c r="Z125" s="11">
        <v>4.0699176788300004</v>
      </c>
      <c r="AA125" s="11">
        <v>2.2135399786300001</v>
      </c>
      <c r="AB125" s="11">
        <v>0.75578239544699999</v>
      </c>
      <c r="AF125">
        <f t="shared" si="44"/>
        <v>1.9613786921798206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0.71529972553300003</v>
      </c>
      <c r="I126" s="11">
        <v>4.3001012802099998</v>
      </c>
      <c r="J126" s="11">
        <v>2.2062617797500002</v>
      </c>
      <c r="K126" s="13">
        <v>0.80595500988900004</v>
      </c>
      <c r="O126">
        <f t="shared" si="42"/>
        <v>1.881998922974236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0.97249758243600004</v>
      </c>
      <c r="Z126" s="11">
        <v>4.1239728927600003</v>
      </c>
      <c r="AA126" s="11">
        <v>2.22427565444</v>
      </c>
      <c r="AB126" s="11">
        <v>0.67428599320799998</v>
      </c>
      <c r="AF126">
        <f t="shared" si="44"/>
        <v>1.970891384962951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2.45888907332</v>
      </c>
      <c r="F167" s="11">
        <v>1.0111996674099999</v>
      </c>
      <c r="G167" s="11">
        <v>0</v>
      </c>
      <c r="H167" s="6">
        <f>E167/F167</f>
        <v>2.4316553422312603</v>
      </c>
      <c r="N167" s="11">
        <v>2.1605585059400001</v>
      </c>
      <c r="O167" s="11">
        <v>0.59463391522599995</v>
      </c>
      <c r="P167" s="11">
        <v>21.97810355</v>
      </c>
      <c r="Q167" s="6">
        <f>N167/O167</f>
        <v>3.6334262991354032</v>
      </c>
    </row>
    <row r="168" spans="3:17" x14ac:dyDescent="0.25">
      <c r="C168">
        <f t="shared" ref="C168" si="70">C12</f>
        <v>-26</v>
      </c>
      <c r="D168" s="11">
        <v>2</v>
      </c>
      <c r="E168" s="11">
        <v>2.30563467145</v>
      </c>
      <c r="F168" s="11">
        <v>0.91492102630399996</v>
      </c>
      <c r="G168" s="11">
        <v>0</v>
      </c>
      <c r="H168" s="6">
        <f t="shared" ref="H168:H195" si="71">E168/F168</f>
        <v>2.5200368175645238</v>
      </c>
      <c r="N168" s="11">
        <v>2.2679594969700001</v>
      </c>
      <c r="O168" s="11">
        <v>0.64138086747400003</v>
      </c>
      <c r="P168" s="11">
        <v>5.9917190766299999</v>
      </c>
      <c r="Q168" s="6">
        <f t="shared" ref="Q168:Q195" si="72">N168/O168</f>
        <v>3.5360572975961704</v>
      </c>
    </row>
    <row r="169" spans="3:17" x14ac:dyDescent="0.25">
      <c r="C169">
        <f t="shared" ref="C169" si="73">C13</f>
        <v>-24</v>
      </c>
      <c r="D169" s="11">
        <v>3</v>
      </c>
      <c r="E169" s="11">
        <v>2.7688472580500001</v>
      </c>
      <c r="F169" s="11">
        <v>1.20226715007</v>
      </c>
      <c r="G169" s="11">
        <v>0.15499464823600001</v>
      </c>
      <c r="H169" s="6">
        <f t="shared" si="71"/>
        <v>2.303021635323554</v>
      </c>
      <c r="N169" s="11">
        <v>2.1571976038099998</v>
      </c>
      <c r="O169" s="11">
        <v>0.66203628007600002</v>
      </c>
      <c r="P169" s="11">
        <v>3.1167689034600001</v>
      </c>
      <c r="Q169" s="6">
        <f t="shared" si="72"/>
        <v>3.2584280782351676</v>
      </c>
    </row>
    <row r="170" spans="3:17" x14ac:dyDescent="0.25">
      <c r="C170">
        <f t="shared" ref="C170" si="74">C14</f>
        <v>-22</v>
      </c>
      <c r="D170" s="11">
        <v>4</v>
      </c>
      <c r="E170" s="11">
        <v>3.38999703585</v>
      </c>
      <c r="F170" s="11">
        <v>1.0846528939</v>
      </c>
      <c r="G170" s="11">
        <v>1.5139616283699999</v>
      </c>
      <c r="H170" s="6">
        <f t="shared" si="71"/>
        <v>3.1254210954629529</v>
      </c>
      <c r="N170" s="11">
        <v>2.1881490338099998</v>
      </c>
      <c r="O170" s="11">
        <v>0.65683264542800002</v>
      </c>
      <c r="P170" s="11">
        <v>6.06950197968</v>
      </c>
      <c r="Q170" s="6">
        <f t="shared" si="72"/>
        <v>3.3313646163006645</v>
      </c>
    </row>
    <row r="171" spans="3:17" x14ac:dyDescent="0.25">
      <c r="C171">
        <f t="shared" ref="C171" si="75">C15</f>
        <v>-20</v>
      </c>
      <c r="D171" s="11">
        <v>5</v>
      </c>
      <c r="E171" s="11">
        <v>53.3700535344</v>
      </c>
      <c r="F171" s="11">
        <v>1.5606871441600001</v>
      </c>
      <c r="G171" s="11">
        <v>82.401836872100006</v>
      </c>
      <c r="H171" s="6">
        <f t="shared" si="71"/>
        <v>34.196510001448793</v>
      </c>
      <c r="N171" s="11">
        <v>6.8359352513899996</v>
      </c>
      <c r="O171" s="11">
        <v>0.91551897782500002</v>
      </c>
      <c r="P171" s="11">
        <v>32.556519064200003</v>
      </c>
      <c r="Q171" s="6">
        <f t="shared" si="72"/>
        <v>7.4667324402495101</v>
      </c>
    </row>
    <row r="172" spans="3:17" x14ac:dyDescent="0.25">
      <c r="C172">
        <f t="shared" ref="C172" si="76">C16</f>
        <v>-18</v>
      </c>
      <c r="D172" s="11">
        <v>6</v>
      </c>
      <c r="E172" s="11">
        <v>149.79036637799999</v>
      </c>
      <c r="F172" s="11">
        <v>1.6704107503200001</v>
      </c>
      <c r="G172" s="11">
        <v>293.54911045</v>
      </c>
      <c r="H172" s="6">
        <f t="shared" si="71"/>
        <v>89.672774405519533</v>
      </c>
      <c r="N172" s="11">
        <v>17.9456509422</v>
      </c>
      <c r="O172" s="11">
        <v>0.81803069230799996</v>
      </c>
      <c r="P172" s="11">
        <v>72.626743765399993</v>
      </c>
      <c r="Q172" s="6">
        <f t="shared" si="72"/>
        <v>21.937625459465295</v>
      </c>
    </row>
    <row r="173" spans="3:17" x14ac:dyDescent="0.25">
      <c r="C173">
        <f t="shared" ref="C173" si="77">C17</f>
        <v>-16</v>
      </c>
      <c r="D173" s="11">
        <v>7</v>
      </c>
      <c r="E173" s="11">
        <v>222.68270125999999</v>
      </c>
      <c r="F173" s="11">
        <v>4.07617818681</v>
      </c>
      <c r="G173" s="11">
        <v>200.52812699699999</v>
      </c>
      <c r="H173" s="6">
        <f>E173/F173</f>
        <v>54.630266650406305</v>
      </c>
      <c r="N173" s="11">
        <v>26.836262684200001</v>
      </c>
      <c r="O173" s="11">
        <v>1.0320179281299999</v>
      </c>
      <c r="P173" s="11">
        <v>78.463940816800005</v>
      </c>
      <c r="Q173" s="6">
        <f t="shared" si="72"/>
        <v>26.003678766343608</v>
      </c>
    </row>
    <row r="174" spans="3:17" x14ac:dyDescent="0.25">
      <c r="C174">
        <f t="shared" ref="C174" si="78">C18</f>
        <v>-14</v>
      </c>
      <c r="D174" s="11">
        <v>8</v>
      </c>
      <c r="E174" s="11">
        <v>296.95011284999998</v>
      </c>
      <c r="F174" s="11">
        <v>4.61140513487</v>
      </c>
      <c r="G174" s="11">
        <v>521.45379839600002</v>
      </c>
      <c r="H174" s="6">
        <f t="shared" si="71"/>
        <v>64.394713577550647</v>
      </c>
      <c r="N174" s="11">
        <v>36.0419832595</v>
      </c>
      <c r="O174" s="11">
        <v>1.0310939261900001</v>
      </c>
      <c r="P174" s="11">
        <v>71.165847778300005</v>
      </c>
      <c r="Q174" s="6">
        <f t="shared" si="72"/>
        <v>34.955092202588077</v>
      </c>
    </row>
    <row r="175" spans="3:17" x14ac:dyDescent="0.25">
      <c r="C175">
        <f t="shared" ref="C175" si="79">C19</f>
        <v>-12</v>
      </c>
      <c r="D175" s="11">
        <v>9</v>
      </c>
      <c r="E175" s="11">
        <v>366.45580456300002</v>
      </c>
      <c r="F175" s="11">
        <v>5.7070313978399998</v>
      </c>
      <c r="G175" s="11">
        <v>162.34361042699999</v>
      </c>
      <c r="H175" s="6">
        <f>E175/F175</f>
        <v>64.211282366817954</v>
      </c>
      <c r="N175" s="11">
        <v>43.759229173800001</v>
      </c>
      <c r="O175" s="11">
        <v>1.21949609803</v>
      </c>
      <c r="P175" s="11">
        <v>417.554331499</v>
      </c>
      <c r="Q175" s="6">
        <f t="shared" si="72"/>
        <v>35.883041564864037</v>
      </c>
    </row>
    <row r="176" spans="3:17" x14ac:dyDescent="0.25">
      <c r="C176">
        <f t="shared" ref="C176" si="80">C20</f>
        <v>-10</v>
      </c>
      <c r="D176" s="11">
        <v>10</v>
      </c>
      <c r="E176" s="11">
        <v>412.30977571900002</v>
      </c>
      <c r="F176" s="11">
        <v>5.87714197745</v>
      </c>
      <c r="G176" s="11">
        <v>235.97847098599999</v>
      </c>
      <c r="H176" s="6">
        <f t="shared" si="71"/>
        <v>70.154809480695036</v>
      </c>
      <c r="N176" s="11">
        <v>48.674223166200001</v>
      </c>
      <c r="O176" s="11">
        <v>1.0887660725499999</v>
      </c>
      <c r="P176" s="11">
        <v>3069.5263527900001</v>
      </c>
      <c r="Q176" s="6">
        <f t="shared" si="72"/>
        <v>44.705859590389387</v>
      </c>
    </row>
    <row r="177" spans="3:17" x14ac:dyDescent="0.25">
      <c r="C177">
        <f t="shared" ref="C177" si="81">C21</f>
        <v>-8</v>
      </c>
      <c r="D177" s="11">
        <v>11</v>
      </c>
      <c r="E177" s="11">
        <v>448.38413432999999</v>
      </c>
      <c r="F177" s="11">
        <v>5.4249507638800001</v>
      </c>
      <c r="G177" s="11">
        <v>233.10950873900001</v>
      </c>
      <c r="H177" s="6">
        <f t="shared" si="71"/>
        <v>82.652203466139738</v>
      </c>
      <c r="N177" s="11">
        <v>51.746160095800001</v>
      </c>
      <c r="O177" s="11">
        <v>1.0790769525699999</v>
      </c>
      <c r="P177" s="11">
        <v>168.40427679199999</v>
      </c>
      <c r="Q177" s="6">
        <f t="shared" si="72"/>
        <v>47.954096297356713</v>
      </c>
    </row>
    <row r="178" spans="3:17" x14ac:dyDescent="0.25">
      <c r="C178">
        <f t="shared" ref="C178" si="82">C22</f>
        <v>-6</v>
      </c>
      <c r="D178" s="11">
        <v>12</v>
      </c>
      <c r="E178" s="11">
        <v>465.76838806199999</v>
      </c>
      <c r="F178" s="11">
        <v>5.9861970511099996</v>
      </c>
      <c r="G178" s="11">
        <v>189.02087547299999</v>
      </c>
      <c r="H178" s="6">
        <f t="shared" si="71"/>
        <v>77.807059153796843</v>
      </c>
      <c r="N178" s="11">
        <v>53.392008361800002</v>
      </c>
      <c r="O178" s="11">
        <v>1.1175853681600001</v>
      </c>
      <c r="P178" s="11">
        <v>545.24647213000003</v>
      </c>
      <c r="Q178" s="6">
        <f t="shared" si="72"/>
        <v>47.774433956400983</v>
      </c>
    </row>
    <row r="179" spans="3:17" x14ac:dyDescent="0.25">
      <c r="C179">
        <f t="shared" ref="C179" si="83">C23</f>
        <v>-4</v>
      </c>
      <c r="D179" s="11">
        <v>13</v>
      </c>
      <c r="E179" s="11">
        <v>474.26374598899997</v>
      </c>
      <c r="F179" s="11">
        <v>7.3762758507999999</v>
      </c>
      <c r="G179" s="11">
        <v>84.957814236100006</v>
      </c>
      <c r="H179" s="6">
        <f t="shared" si="71"/>
        <v>64.29582564181942</v>
      </c>
      <c r="N179" s="11">
        <v>53.547415830699997</v>
      </c>
      <c r="O179" s="11">
        <v>1.1357920164999999</v>
      </c>
      <c r="P179" s="11">
        <v>13018.5119958</v>
      </c>
      <c r="Q179" s="6">
        <f t="shared" si="72"/>
        <v>47.145441289250336</v>
      </c>
    </row>
    <row r="180" spans="3:17" x14ac:dyDescent="0.25">
      <c r="C180">
        <f t="shared" ref="C180" si="84">C24</f>
        <v>-2</v>
      </c>
      <c r="D180" s="11">
        <v>14</v>
      </c>
      <c r="E180" s="11">
        <v>474.91259047599999</v>
      </c>
      <c r="F180" s="11">
        <v>6.7716096218899997</v>
      </c>
      <c r="G180" s="11">
        <v>195.436693042</v>
      </c>
      <c r="H180" s="6">
        <f t="shared" si="71"/>
        <v>70.132895573423326</v>
      </c>
      <c r="N180" s="11">
        <v>53.622748655400002</v>
      </c>
      <c r="O180" s="11">
        <v>0.96275634902899998</v>
      </c>
      <c r="P180" s="11">
        <v>83.979250440399994</v>
      </c>
      <c r="Q180" s="6">
        <f t="shared" si="72"/>
        <v>55.697112472415164</v>
      </c>
    </row>
    <row r="181" spans="3:17" x14ac:dyDescent="0.25">
      <c r="C181">
        <f t="shared" ref="C181" si="85">C25</f>
        <v>0</v>
      </c>
      <c r="D181" s="11">
        <v>15</v>
      </c>
      <c r="E181" s="11">
        <v>474.21822102900001</v>
      </c>
      <c r="F181" s="11">
        <v>5.0351041048500003</v>
      </c>
      <c r="G181" s="11">
        <v>262.09579580000002</v>
      </c>
      <c r="H181" s="6">
        <f t="shared" si="71"/>
        <v>94.182406391998001</v>
      </c>
      <c r="N181" s="11">
        <v>52.877103095000002</v>
      </c>
      <c r="O181" s="11">
        <v>1.63474120156</v>
      </c>
      <c r="P181" s="11">
        <v>65.018555472900005</v>
      </c>
      <c r="Q181" s="6">
        <f t="shared" si="72"/>
        <v>32.345855750464025</v>
      </c>
    </row>
    <row r="182" spans="3:17" x14ac:dyDescent="0.25">
      <c r="C182">
        <f t="shared" ref="C182" si="86">C26</f>
        <v>2</v>
      </c>
      <c r="D182" s="11">
        <v>16</v>
      </c>
      <c r="E182" s="11">
        <v>465.77425668799998</v>
      </c>
      <c r="F182" s="11">
        <v>6.2318100765600004</v>
      </c>
      <c r="G182" s="11">
        <v>112.72241981400001</v>
      </c>
      <c r="H182" s="6">
        <f t="shared" si="71"/>
        <v>74.741407547052589</v>
      </c>
      <c r="N182" s="11">
        <v>52.191226884400002</v>
      </c>
      <c r="O182" s="11">
        <v>1.12786526459</v>
      </c>
      <c r="P182" s="11">
        <v>142.224668353</v>
      </c>
      <c r="Q182" s="6">
        <f t="shared" si="72"/>
        <v>46.274345458606248</v>
      </c>
    </row>
    <row r="183" spans="3:17" x14ac:dyDescent="0.25">
      <c r="C183">
        <f t="shared" ref="C183" si="87">C27</f>
        <v>4</v>
      </c>
      <c r="D183" s="11">
        <v>17</v>
      </c>
      <c r="E183" s="11">
        <v>451.575090262</v>
      </c>
      <c r="F183" s="11">
        <v>5.6576311293800003</v>
      </c>
      <c r="G183" s="11">
        <v>924.52650671699996</v>
      </c>
      <c r="H183" s="6">
        <f t="shared" si="71"/>
        <v>79.816990527533122</v>
      </c>
      <c r="N183" s="11">
        <v>50.513515179000002</v>
      </c>
      <c r="O183" s="11">
        <v>1.3316021112100001</v>
      </c>
      <c r="P183" s="11">
        <v>165.027877808</v>
      </c>
      <c r="Q183" s="6">
        <f t="shared" si="72"/>
        <v>37.934391026985821</v>
      </c>
    </row>
    <row r="184" spans="3:17" x14ac:dyDescent="0.25">
      <c r="C184">
        <f t="shared" ref="C184" si="88">C28</f>
        <v>6</v>
      </c>
      <c r="D184" s="11">
        <v>18</v>
      </c>
      <c r="E184" s="11">
        <v>425.45997443599998</v>
      </c>
      <c r="F184" s="11">
        <v>5.7814545340699999</v>
      </c>
      <c r="G184" s="11">
        <v>855.57235295999999</v>
      </c>
      <c r="H184" s="6">
        <f t="shared" si="71"/>
        <v>73.590473111700973</v>
      </c>
      <c r="N184" s="11">
        <v>48.072941413300001</v>
      </c>
      <c r="O184" s="11">
        <v>1.02762778292</v>
      </c>
      <c r="P184" s="11">
        <v>612.39371340100001</v>
      </c>
      <c r="Q184" s="6">
        <f t="shared" si="72"/>
        <v>46.780499916712003</v>
      </c>
    </row>
    <row r="185" spans="3:17" x14ac:dyDescent="0.25">
      <c r="C185">
        <f t="shared" ref="C185" si="89">C29</f>
        <v>8</v>
      </c>
      <c r="D185" s="11">
        <v>19</v>
      </c>
      <c r="E185" s="11">
        <v>389.56436767600002</v>
      </c>
      <c r="F185" s="11">
        <v>6.49375551313</v>
      </c>
      <c r="G185" s="11">
        <v>154.475848961</v>
      </c>
      <c r="H185" s="6">
        <f t="shared" si="71"/>
        <v>59.990612040801857</v>
      </c>
      <c r="N185" s="11">
        <v>44.363030395499997</v>
      </c>
      <c r="O185" s="11">
        <v>1.0796856259500001</v>
      </c>
      <c r="P185" s="11">
        <v>320.83091203700002</v>
      </c>
      <c r="Q185" s="6">
        <f t="shared" si="72"/>
        <v>41.08884042655064</v>
      </c>
    </row>
    <row r="186" spans="3:17" x14ac:dyDescent="0.25">
      <c r="C186">
        <f t="shared" ref="C186" si="90">C30</f>
        <v>10</v>
      </c>
      <c r="D186" s="11">
        <v>20</v>
      </c>
      <c r="E186" s="11">
        <v>335.61207424899999</v>
      </c>
      <c r="F186" s="11">
        <v>5.1938648579700004</v>
      </c>
      <c r="G186" s="11">
        <v>165.810325194</v>
      </c>
      <c r="H186" s="6">
        <f t="shared" si="71"/>
        <v>64.617020932687979</v>
      </c>
      <c r="N186" s="11">
        <v>39.203283426699997</v>
      </c>
      <c r="O186" s="11">
        <v>0.980428043601</v>
      </c>
      <c r="P186" s="11">
        <v>146.08903121899999</v>
      </c>
      <c r="Q186" s="6">
        <f t="shared" si="72"/>
        <v>39.985885432969482</v>
      </c>
    </row>
    <row r="187" spans="3:17" x14ac:dyDescent="0.25">
      <c r="C187">
        <f t="shared" ref="C187" si="91">C31</f>
        <v>12</v>
      </c>
      <c r="D187" s="11">
        <v>21</v>
      </c>
      <c r="E187" s="11">
        <v>272.847849919</v>
      </c>
      <c r="F187" s="11">
        <v>4.1893299278200002</v>
      </c>
      <c r="G187" s="11">
        <v>368.535785492</v>
      </c>
      <c r="H187" s="6">
        <f t="shared" si="71"/>
        <v>65.129234178264326</v>
      </c>
      <c r="N187" s="11">
        <v>32.247149650899999</v>
      </c>
      <c r="O187" s="11">
        <v>0.855455516172</v>
      </c>
      <c r="P187" s="11">
        <v>2064.36476352</v>
      </c>
      <c r="Q187" s="6">
        <f t="shared" si="72"/>
        <v>37.695881365286922</v>
      </c>
    </row>
    <row r="188" spans="3:17" x14ac:dyDescent="0.25">
      <c r="C188">
        <f t="shared" ref="C188" si="92">C32</f>
        <v>14</v>
      </c>
      <c r="D188" s="11">
        <v>22</v>
      </c>
      <c r="E188" s="11">
        <v>202.873836224</v>
      </c>
      <c r="F188" s="11">
        <v>3.2047803748699999</v>
      </c>
      <c r="G188" s="11">
        <v>147.72431458</v>
      </c>
      <c r="H188" s="6">
        <f t="shared" si="71"/>
        <v>63.303506790923066</v>
      </c>
      <c r="N188" s="11">
        <v>24.9651472752</v>
      </c>
      <c r="O188" s="11">
        <v>0.92433405570799998</v>
      </c>
      <c r="P188" s="11">
        <v>131.90454768199999</v>
      </c>
      <c r="Q188" s="6">
        <f t="shared" si="72"/>
        <v>27.008793110059951</v>
      </c>
    </row>
    <row r="189" spans="3:17" x14ac:dyDescent="0.25">
      <c r="C189">
        <f t="shared" ref="C189" si="93">C33</f>
        <v>16</v>
      </c>
      <c r="D189" s="11">
        <v>23</v>
      </c>
      <c r="E189" s="11">
        <v>133.185800323</v>
      </c>
      <c r="F189" s="11">
        <v>2.5188114545500002</v>
      </c>
      <c r="G189" s="11">
        <v>140.00307487500001</v>
      </c>
      <c r="H189" s="6">
        <f t="shared" si="71"/>
        <v>52.876446977566403</v>
      </c>
      <c r="N189" s="11">
        <v>17.072439231899999</v>
      </c>
      <c r="O189" s="11">
        <v>0.88003323812000001</v>
      </c>
      <c r="P189" s="11">
        <v>51.816355962800003</v>
      </c>
      <c r="Q189" s="6">
        <f t="shared" si="72"/>
        <v>19.399766386519172</v>
      </c>
    </row>
    <row r="190" spans="3:17" x14ac:dyDescent="0.25">
      <c r="C190">
        <f t="shared" ref="C190" si="94">C34</f>
        <v>18</v>
      </c>
      <c r="D190" s="11">
        <v>24</v>
      </c>
      <c r="E190" s="11">
        <v>74.925942215299997</v>
      </c>
      <c r="F190" s="11">
        <v>2.0131552943600002</v>
      </c>
      <c r="G190" s="11">
        <v>216.04349809499999</v>
      </c>
      <c r="H190" s="6">
        <f t="shared" si="71"/>
        <v>37.218163161684757</v>
      </c>
      <c r="N190" s="11">
        <v>10.0170365689</v>
      </c>
      <c r="O190" s="11">
        <v>0.85956910829599997</v>
      </c>
      <c r="P190" s="11">
        <v>44.851991134499997</v>
      </c>
      <c r="Q190" s="6">
        <f t="shared" si="72"/>
        <v>11.653555801647711</v>
      </c>
    </row>
    <row r="191" spans="3:17" x14ac:dyDescent="0.25">
      <c r="C191">
        <f t="shared" ref="C191" si="95">C35</f>
        <v>20</v>
      </c>
      <c r="D191" s="11">
        <v>25</v>
      </c>
      <c r="E191" s="11">
        <v>32.7599547517</v>
      </c>
      <c r="F191" s="11">
        <v>1.47794174622</v>
      </c>
      <c r="G191" s="11">
        <v>44.602500634999998</v>
      </c>
      <c r="H191" s="6">
        <f t="shared" si="71"/>
        <v>22.165930988475846</v>
      </c>
      <c r="N191" s="11">
        <v>4.64153372073</v>
      </c>
      <c r="O191" s="11">
        <v>0.94539928098399995</v>
      </c>
      <c r="P191" s="11">
        <v>16.919488909199998</v>
      </c>
      <c r="Q191" s="6">
        <f t="shared" si="72"/>
        <v>4.909601492291122</v>
      </c>
    </row>
    <row r="192" spans="3:17" x14ac:dyDescent="0.25">
      <c r="C192">
        <f t="shared" ref="C192" si="96">C36</f>
        <v>22</v>
      </c>
      <c r="D192" s="11">
        <v>26</v>
      </c>
      <c r="E192" s="11">
        <v>10.504557266200001</v>
      </c>
      <c r="F192" s="11">
        <v>1.7070734895899999</v>
      </c>
      <c r="G192" s="11">
        <v>65.950102996799998</v>
      </c>
      <c r="H192" s="6">
        <f t="shared" si="71"/>
        <v>6.1535471848508152</v>
      </c>
      <c r="N192" s="11">
        <v>2.4908274030699999</v>
      </c>
      <c r="O192" s="11">
        <v>0.73066219903499996</v>
      </c>
      <c r="P192" s="11">
        <v>11.0596913075</v>
      </c>
      <c r="Q192" s="6">
        <f t="shared" si="72"/>
        <v>3.4089999542328657</v>
      </c>
    </row>
    <row r="193" spans="3:17" x14ac:dyDescent="0.25">
      <c r="C193">
        <f t="shared" ref="C193" si="97">C37</f>
        <v>24</v>
      </c>
      <c r="D193" s="11">
        <v>27</v>
      </c>
      <c r="E193" s="11">
        <v>2.8378080863199999</v>
      </c>
      <c r="F193" s="11">
        <v>1.0282377862000001</v>
      </c>
      <c r="G193" s="11">
        <v>0</v>
      </c>
      <c r="H193" s="6">
        <f t="shared" si="71"/>
        <v>2.7598753171749562</v>
      </c>
      <c r="N193" s="11">
        <v>2.0939429929600002</v>
      </c>
      <c r="O193" s="11">
        <v>0.69306737252600004</v>
      </c>
      <c r="P193" s="11">
        <v>3.8051864802800002</v>
      </c>
      <c r="Q193" s="6">
        <f t="shared" si="72"/>
        <v>3.0212690367002484</v>
      </c>
    </row>
    <row r="194" spans="3:17" x14ac:dyDescent="0.25">
      <c r="C194">
        <f t="shared" ref="C194" si="98">C38</f>
        <v>26</v>
      </c>
      <c r="D194" s="11">
        <v>28</v>
      </c>
      <c r="E194" s="11">
        <v>2.5253614783299998</v>
      </c>
      <c r="F194" s="11">
        <v>0.94625851440300002</v>
      </c>
      <c r="G194" s="11">
        <v>0</v>
      </c>
      <c r="H194" s="6">
        <f t="shared" si="71"/>
        <v>2.6687860028644126</v>
      </c>
      <c r="N194" s="11">
        <v>2.09343807055</v>
      </c>
      <c r="O194" s="11">
        <v>0.51314019250599996</v>
      </c>
      <c r="P194" s="11">
        <v>5.5752413043600004</v>
      </c>
      <c r="Q194" s="6">
        <f t="shared" si="72"/>
        <v>4.0796610772708517</v>
      </c>
    </row>
    <row r="195" spans="3:17" x14ac:dyDescent="0.25">
      <c r="C195">
        <f t="shared" ref="C195" si="99">C39</f>
        <v>28</v>
      </c>
      <c r="D195" s="11">
        <v>29</v>
      </c>
      <c r="E195" s="11">
        <v>2.4723389820700001</v>
      </c>
      <c r="F195" s="11">
        <v>1.1159994361700001</v>
      </c>
      <c r="G195" s="11">
        <v>0</v>
      </c>
      <c r="H195" s="6">
        <f t="shared" si="71"/>
        <v>2.2153586300677923</v>
      </c>
      <c r="N195" s="11">
        <v>2.2152687357900001</v>
      </c>
      <c r="O195" s="11">
        <v>0.52361225764099995</v>
      </c>
      <c r="P195" s="11">
        <v>5.78067648645</v>
      </c>
      <c r="Q195" s="6">
        <f t="shared" si="72"/>
        <v>4.2307426983667691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2022-05-12T17:27:40Z</dcterms:modified>
</cp:coreProperties>
</file>