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4C5F13D7-2DBF-4A05-9C1D-7823BC6DA4CB}" xr6:coauthVersionLast="47" xr6:coauthVersionMax="47" xr10:uidLastSave="{00000000-0000-0000-0000-000000000000}"/>
  <bookViews>
    <workbookView xWindow="2220" yWindow="1065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<sst xmlns="http://schemas.openxmlformats.org/spreadsheetml/2006/main" count="241" uniqueCount="63">
  <si>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</si>
  <si>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</si>
  <si>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</si>
  <si>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</si>
  <si>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</si>
  <si>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</si>
  <si>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</si>
  <si>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</si>
  <si>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</si>
  <si>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</si>
  <si>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</si>
  <si>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</si>
  <si>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</si>
  <si>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</si>
  <si>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</si>
  <si>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</si>
  <si>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</si>
  <si>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</si>
  <si>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</si>
  <si>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</si>
  <si>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</si>
  <si>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</si>
  <si>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</si>
  <si>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</si>
  <si>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</si>
  <si>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</si>
  <si>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</si>
  <si>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</si>
  <si>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</si>
  <si>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</si>
  <si>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</si>
  <si>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</si>
  <si>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</si>
  <si>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</si>
  <si>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</si>
  <si>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</si>
  <si>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</si>
  <si>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</si>
  <si>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</si>
  <si>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</si>
  <si>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</si>
  <si>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</si>
  <si>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</si>
  <si>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</si>
  <si>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</si>
  <si>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</si>
  <si>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</si>
  <si>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</si>
  <si>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</si>
  <si>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</si>
  <si>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</si>
  <si>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</si>
  <si>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</si>
  <si>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</si>
  <si>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</si>
  <si>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</si>
  <si>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</si>
  <si>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</si>
  <si>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</si>
  <si>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</si>
  <si>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</si>
  <si>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Session1_EPIDWI_TR2sec_scan1_organized_DWI_T2w-label.mhd</t>
  </si>
  <si>
    <t>L:\BRoss_Lab\MF_CIRP_Subgroups\IADP_WG_TCONS\DWIphantomRoundRobin\WUSTL_Data\ScannerNative_Format\Bruker_9.4T\Bruker_9.4T_Session1_20210608_InDropBox\Processed2DSEQData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</si>
</sst>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EPITR6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1.0203332901</c:v>
                </c:pt>
                <c:pt idx="2">
                  <c:v>1.0375401043900001</c:v>
                </c:pt>
                <c:pt idx="3">
                  <c:v>1.06068751625</c:v>
                </c:pt>
                <c:pt idx="4">
                  <c:v>1.0737979531299999</c:v>
                </c:pt>
                <c:pt idx="5">
                  <c:v>1.08944819065</c:v>
                </c:pt>
                <c:pt idx="6">
                  <c:v>1.0911976918599999</c:v>
                </c:pt>
                <c:pt idx="7">
                  <c:v>1.1036892253499999</c:v>
                </c:pt>
                <c:pt idx="8">
                  <c:v>1.1061181554599999</c:v>
                </c:pt>
                <c:pt idx="9">
                  <c:v>1.11280622903</c:v>
                </c:pt>
                <c:pt idx="10">
                  <c:v>1.11193783467</c:v>
                </c:pt>
                <c:pt idx="11">
                  <c:v>1.1168792322300001</c:v>
                </c:pt>
                <c:pt idx="12">
                  <c:v>1.1132649370300001</c:v>
                </c:pt>
                <c:pt idx="13">
                  <c:v>1.11432464535</c:v>
                </c:pt>
                <c:pt idx="14">
                  <c:v>1.1192506201100001</c:v>
                </c:pt>
                <c:pt idx="15">
                  <c:v>1.1231249616700001</c:v>
                </c:pt>
                <c:pt idx="16">
                  <c:v>1.11668254815</c:v>
                </c:pt>
                <c:pt idx="17">
                  <c:v>1.1141472046200001</c:v>
                </c:pt>
                <c:pt idx="18">
                  <c:v>1.1165360006</c:v>
                </c:pt>
                <c:pt idx="19">
                  <c:v>1.1108983030499999</c:v>
                </c:pt>
                <c:pt idx="20">
                  <c:v>1.1096596693</c:v>
                </c:pt>
                <c:pt idx="21">
                  <c:v>1.1039534906499999</c:v>
                </c:pt>
                <c:pt idx="22">
                  <c:v>1.0964874707000001</c:v>
                </c:pt>
                <c:pt idx="23">
                  <c:v>1.0949135587600001</c:v>
                </c:pt>
                <c:pt idx="24">
                  <c:v>1.0891117286700001</c:v>
                </c:pt>
                <c:pt idx="25">
                  <c:v>1.08032702923</c:v>
                </c:pt>
                <c:pt idx="26">
                  <c:v>1.0727601601500001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1.1921787580492573</c:v>
                </c:pt>
                <c:pt idx="1">
                  <c:v>105.54386885302031</c:v>
                </c:pt>
                <c:pt idx="2">
                  <c:v>109.49110203988245</c:v>
                </c:pt>
                <c:pt idx="3">
                  <c:v>112.50920646668462</c:v>
                </c:pt>
                <c:pt idx="4">
                  <c:v>113.32606089886112</c:v>
                </c:pt>
                <c:pt idx="5">
                  <c:v>117.55454684380733</c:v>
                </c:pt>
                <c:pt idx="6">
                  <c:v>118.06520371201167</c:v>
                </c:pt>
                <c:pt idx="7">
                  <c:v>118.06627967967236</c:v>
                </c:pt>
                <c:pt idx="8">
                  <c:v>115.99643534544273</c:v>
                </c:pt>
                <c:pt idx="9">
                  <c:v>116.9508126120507</c:v>
                </c:pt>
                <c:pt idx="10">
                  <c:v>117.58236987668687</c:v>
                </c:pt>
                <c:pt idx="11">
                  <c:v>114.3998528949307</c:v>
                </c:pt>
                <c:pt idx="12">
                  <c:v>112.53149582274686</c:v>
                </c:pt>
                <c:pt idx="13">
                  <c:v>113.46167465891362</c:v>
                </c:pt>
                <c:pt idx="14">
                  <c:v>113.76550039167239</c:v>
                </c:pt>
                <c:pt idx="15">
                  <c:v>113.444783502207</c:v>
                </c:pt>
                <c:pt idx="16">
                  <c:v>110.72608031539991</c:v>
                </c:pt>
                <c:pt idx="17">
                  <c:v>111.79729997519323</c:v>
                </c:pt>
                <c:pt idx="18">
                  <c:v>111.85592656067342</c:v>
                </c:pt>
                <c:pt idx="19">
                  <c:v>111.49100090815116</c:v>
                </c:pt>
                <c:pt idx="20">
                  <c:v>110.18981234781383</c:v>
                </c:pt>
                <c:pt idx="21">
                  <c:v>109.70540412360256</c:v>
                </c:pt>
                <c:pt idx="22">
                  <c:v>109.26411893511997</c:v>
                </c:pt>
                <c:pt idx="23">
                  <c:v>111.23372811667269</c:v>
                </c:pt>
                <c:pt idx="24">
                  <c:v>113.66398381666447</c:v>
                </c:pt>
                <c:pt idx="25">
                  <c:v>121.12308593139623</c:v>
                </c:pt>
                <c:pt idx="26">
                  <c:v>92.657486053464467</c:v>
                </c:pt>
                <c:pt idx="27">
                  <c:v>45.185541577774977</c:v>
                </c:pt>
                <c:pt idx="28">
                  <c:v>30.576801737934559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1.1284872205038432</c:v>
                </c:pt>
                <c:pt idx="1">
                  <c:v>101.79112746172554</c:v>
                </c:pt>
                <c:pt idx="2">
                  <c:v>106.69878922691187</c:v>
                </c:pt>
                <c:pt idx="3">
                  <c:v>108.66152808810961</c:v>
                </c:pt>
                <c:pt idx="4">
                  <c:v>110.10552906448977</c:v>
                </c:pt>
                <c:pt idx="5">
                  <c:v>113.08092849869873</c:v>
                </c:pt>
                <c:pt idx="6">
                  <c:v>114.47101060473737</c:v>
                </c:pt>
                <c:pt idx="7">
                  <c:v>113.91439684669967</c:v>
                </c:pt>
                <c:pt idx="8">
                  <c:v>112.30197588071039</c:v>
                </c:pt>
                <c:pt idx="9">
                  <c:v>112.60542848069375</c:v>
                </c:pt>
                <c:pt idx="10">
                  <c:v>113.52590844705112</c:v>
                </c:pt>
                <c:pt idx="11">
                  <c:v>110.32130981142917</c:v>
                </c:pt>
                <c:pt idx="12">
                  <c:v>108.9649800599134</c:v>
                </c:pt>
                <c:pt idx="13">
                  <c:v>109.22731929324672</c:v>
                </c:pt>
                <c:pt idx="14">
                  <c:v>110.34180976809986</c:v>
                </c:pt>
                <c:pt idx="15">
                  <c:v>109.53842072181547</c:v>
                </c:pt>
                <c:pt idx="16">
                  <c:v>107.27291351108119</c:v>
                </c:pt>
                <c:pt idx="17">
                  <c:v>107.68433457435641</c:v>
                </c:pt>
                <c:pt idx="18">
                  <c:v>108.00121435130865</c:v>
                </c:pt>
                <c:pt idx="19">
                  <c:v>107.65296571720997</c:v>
                </c:pt>
                <c:pt idx="20">
                  <c:v>106.94165702155243</c:v>
                </c:pt>
                <c:pt idx="21">
                  <c:v>105.97961953597427</c:v>
                </c:pt>
                <c:pt idx="22">
                  <c:v>106.05713880933851</c:v>
                </c:pt>
                <c:pt idx="23">
                  <c:v>107.48004145274993</c:v>
                </c:pt>
                <c:pt idx="24">
                  <c:v>109.55660444886615</c:v>
                </c:pt>
                <c:pt idx="25">
                  <c:v>117.17644463506299</c:v>
                </c:pt>
                <c:pt idx="26">
                  <c:v>90.032475971403997</c:v>
                </c:pt>
                <c:pt idx="27">
                  <c:v>44.005149678793614</c:v>
                </c:pt>
                <c:pt idx="28">
                  <c:v>29.467923067766311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2.4639296914579281</c:v>
                </c:pt>
                <c:pt idx="1">
                  <c:v>39.852752058916323</c:v>
                </c:pt>
                <c:pt idx="2">
                  <c:v>39.957158816438323</c:v>
                </c:pt>
                <c:pt idx="3">
                  <c:v>39.181486193488311</c:v>
                </c:pt>
                <c:pt idx="4">
                  <c:v>38.459602020269912</c:v>
                </c:pt>
                <c:pt idx="5">
                  <c:v>38.654736080195931</c:v>
                </c:pt>
                <c:pt idx="6">
                  <c:v>38.703680026203884</c:v>
                </c:pt>
                <c:pt idx="7">
                  <c:v>37.745972804310007</c:v>
                </c:pt>
                <c:pt idx="8">
                  <c:v>36.903371133472469</c:v>
                </c:pt>
                <c:pt idx="9">
                  <c:v>36.717762071358003</c:v>
                </c:pt>
                <c:pt idx="10">
                  <c:v>36.976809190081376</c:v>
                </c:pt>
                <c:pt idx="11">
                  <c:v>35.615965358267935</c:v>
                </c:pt>
                <c:pt idx="12">
                  <c:v>35.301562241126348</c:v>
                </c:pt>
                <c:pt idx="13">
                  <c:v>35.505783151185732</c:v>
                </c:pt>
                <c:pt idx="14">
                  <c:v>35.252876158982396</c:v>
                </c:pt>
                <c:pt idx="15">
                  <c:v>34.881284821877884</c:v>
                </c:pt>
                <c:pt idx="16">
                  <c:v>34.50594129814597</c:v>
                </c:pt>
                <c:pt idx="17">
                  <c:v>35.004250796733004</c:v>
                </c:pt>
                <c:pt idx="18">
                  <c:v>34.849762021687994</c:v>
                </c:pt>
                <c:pt idx="19">
                  <c:v>35.118237321217052</c:v>
                </c:pt>
                <c:pt idx="20">
                  <c:v>34.802686823954488</c:v>
                </c:pt>
                <c:pt idx="21">
                  <c:v>35.061319308105752</c:v>
                </c:pt>
                <c:pt idx="22">
                  <c:v>35.433631618710564</c:v>
                </c:pt>
                <c:pt idx="23">
                  <c:v>36.194961878066536</c:v>
                </c:pt>
                <c:pt idx="24">
                  <c:v>37.418648546201929</c:v>
                </c:pt>
                <c:pt idx="25">
                  <c:v>40.48544306636785</c:v>
                </c:pt>
                <c:pt idx="26">
                  <c:v>31.139785072713572</c:v>
                </c:pt>
                <c:pt idx="27">
                  <c:v>19.425344325459712</c:v>
                </c:pt>
                <c:pt idx="28">
                  <c:v>11.827644975556804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2.411228035706753</c:v>
                </c:pt>
                <c:pt idx="1">
                  <c:v>39.439262956793748</c:v>
                </c:pt>
                <c:pt idx="2">
                  <c:v>39.610300672075724</c:v>
                </c:pt>
                <c:pt idx="3">
                  <c:v>38.710362779074195</c:v>
                </c:pt>
                <c:pt idx="4">
                  <c:v>38.712311611935519</c:v>
                </c:pt>
                <c:pt idx="5">
                  <c:v>38.708427666652035</c:v>
                </c:pt>
                <c:pt idx="6">
                  <c:v>38.654124976187276</c:v>
                </c:pt>
                <c:pt idx="7">
                  <c:v>37.567179484552028</c:v>
                </c:pt>
                <c:pt idx="8">
                  <c:v>36.641444298545515</c:v>
                </c:pt>
                <c:pt idx="9">
                  <c:v>36.249629044986712</c:v>
                </c:pt>
                <c:pt idx="10">
                  <c:v>37.131208234638677</c:v>
                </c:pt>
                <c:pt idx="11">
                  <c:v>35.491440497160774</c:v>
                </c:pt>
                <c:pt idx="12">
                  <c:v>35.168232378408945</c:v>
                </c:pt>
                <c:pt idx="13">
                  <c:v>34.845172753591832</c:v>
                </c:pt>
                <c:pt idx="14">
                  <c:v>34.821500389908607</c:v>
                </c:pt>
                <c:pt idx="15">
                  <c:v>34.895015436433745</c:v>
                </c:pt>
                <c:pt idx="16">
                  <c:v>34.637589526275534</c:v>
                </c:pt>
                <c:pt idx="17">
                  <c:v>34.883436026693154</c:v>
                </c:pt>
                <c:pt idx="18">
                  <c:v>34.740391951318472</c:v>
                </c:pt>
                <c:pt idx="19">
                  <c:v>34.922734572367332</c:v>
                </c:pt>
                <c:pt idx="20">
                  <c:v>34.719762968501172</c:v>
                </c:pt>
                <c:pt idx="21">
                  <c:v>34.832194476606105</c:v>
                </c:pt>
                <c:pt idx="22">
                  <c:v>35.439908053903487</c:v>
                </c:pt>
                <c:pt idx="23">
                  <c:v>36.011798217693077</c:v>
                </c:pt>
                <c:pt idx="24">
                  <c:v>36.950986741393038</c:v>
                </c:pt>
                <c:pt idx="25">
                  <c:v>40.105434359618478</c:v>
                </c:pt>
                <c:pt idx="26">
                  <c:v>31.336311847724225</c:v>
                </c:pt>
                <c:pt idx="27">
                  <c:v>19.338196620855172</c:v>
                </c:pt>
                <c:pt idx="28">
                  <c:v>11.980184545520318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1.02315244721</c:v>
                </c:pt>
                <c:pt idx="2">
                  <c:v>1.0449028730400001</c:v>
                </c:pt>
                <c:pt idx="3">
                  <c:v>1.0651823258899999</c:v>
                </c:pt>
                <c:pt idx="4">
                  <c:v>1.0718745160100001</c:v>
                </c:pt>
                <c:pt idx="5">
                  <c:v>1.08500521229</c:v>
                </c:pt>
                <c:pt idx="6">
                  <c:v>1.09208581348</c:v>
                </c:pt>
                <c:pt idx="7">
                  <c:v>1.10395197479</c:v>
                </c:pt>
                <c:pt idx="8">
                  <c:v>1.1093382297800001</c:v>
                </c:pt>
                <c:pt idx="9">
                  <c:v>1.11589816271</c:v>
                </c:pt>
                <c:pt idx="10">
                  <c:v>1.10799644085</c:v>
                </c:pt>
                <c:pt idx="11">
                  <c:v>1.11647665749</c:v>
                </c:pt>
                <c:pt idx="12">
                  <c:v>1.1148323194700001</c:v>
                </c:pt>
                <c:pt idx="13">
                  <c:v>1.12035382252</c:v>
                </c:pt>
                <c:pt idx="14">
                  <c:v>1.1259992146</c:v>
                </c:pt>
                <c:pt idx="15">
                  <c:v>1.12117155928</c:v>
                </c:pt>
                <c:pt idx="16">
                  <c:v>1.11463287999</c:v>
                </c:pt>
                <c:pt idx="17">
                  <c:v>1.11298955862</c:v>
                </c:pt>
                <c:pt idx="18">
                  <c:v>1.1162176797000001</c:v>
                </c:pt>
                <c:pt idx="19">
                  <c:v>1.1120543246200001</c:v>
                </c:pt>
                <c:pt idx="20">
                  <c:v>1.1115827783900001</c:v>
                </c:pt>
                <c:pt idx="21">
                  <c:v>1.1053797776500001</c:v>
                </c:pt>
                <c:pt idx="22">
                  <c:v>1.0972349036</c:v>
                </c:pt>
                <c:pt idx="23">
                  <c:v>1.09580258867</c:v>
                </c:pt>
                <c:pt idx="24">
                  <c:v>1.09273858786</c:v>
                </c:pt>
                <c:pt idx="25">
                  <c:v>1.08514495134</c:v>
                </c:pt>
                <c:pt idx="26">
                  <c:v>1.07135661519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3.6914611872126804</c:v>
                </c:pt>
                <c:pt idx="1">
                  <c:v>201.64572778370572</c:v>
                </c:pt>
                <c:pt idx="2">
                  <c:v>119.3274486132235</c:v>
                </c:pt>
                <c:pt idx="3">
                  <c:v>156.16535582353524</c:v>
                </c:pt>
                <c:pt idx="4">
                  <c:v>150.78653876362216</c:v>
                </c:pt>
                <c:pt idx="5">
                  <c:v>187.96850629603605</c:v>
                </c:pt>
                <c:pt idx="6">
                  <c:v>180.5110783165172</c:v>
                </c:pt>
                <c:pt idx="7">
                  <c:v>294.74683838805856</c:v>
                </c:pt>
                <c:pt idx="8">
                  <c:v>181.49216392598743</c:v>
                </c:pt>
                <c:pt idx="9">
                  <c:v>225.17733130663478</c:v>
                </c:pt>
                <c:pt idx="10">
                  <c:v>231.53236381384039</c:v>
                </c:pt>
                <c:pt idx="11">
                  <c:v>220.96190292858736</c:v>
                </c:pt>
                <c:pt idx="12">
                  <c:v>168.46992514373167</c:v>
                </c:pt>
                <c:pt idx="13">
                  <c:v>227.12935558847033</c:v>
                </c:pt>
                <c:pt idx="14">
                  <c:v>174.59780894702021</c:v>
                </c:pt>
                <c:pt idx="15">
                  <c:v>181.46296684162283</c:v>
                </c:pt>
                <c:pt idx="16">
                  <c:v>167.9672379903736</c:v>
                </c:pt>
                <c:pt idx="17">
                  <c:v>206.11065500317028</c:v>
                </c:pt>
                <c:pt idx="18">
                  <c:v>213.53067631877775</c:v>
                </c:pt>
                <c:pt idx="19">
                  <c:v>241.6131057527131</c:v>
                </c:pt>
                <c:pt idx="20">
                  <c:v>146.0862182331833</c:v>
                </c:pt>
                <c:pt idx="21">
                  <c:v>274.4384618997189</c:v>
                </c:pt>
                <c:pt idx="22">
                  <c:v>155.52595551660755</c:v>
                </c:pt>
                <c:pt idx="23">
                  <c:v>220.07376167927643</c:v>
                </c:pt>
                <c:pt idx="24">
                  <c:v>213.91143540913228</c:v>
                </c:pt>
                <c:pt idx="25">
                  <c:v>183.33394139563381</c:v>
                </c:pt>
                <c:pt idx="26">
                  <c:v>83.29827005300821</c:v>
                </c:pt>
                <c:pt idx="27">
                  <c:v>69.263164815427515</c:v>
                </c:pt>
                <c:pt idx="28">
                  <c:v>54.157942683718794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5.2556673894173596</c:v>
                </c:pt>
                <c:pt idx="1">
                  <c:v>49.689521524415476</c:v>
                </c:pt>
                <c:pt idx="2">
                  <c:v>49.005298090495266</c:v>
                </c:pt>
                <c:pt idx="3">
                  <c:v>43.897095798053385</c:v>
                </c:pt>
                <c:pt idx="4">
                  <c:v>47.643191449364217</c:v>
                </c:pt>
                <c:pt idx="5">
                  <c:v>48.71890538048946</c:v>
                </c:pt>
                <c:pt idx="6">
                  <c:v>48.761745270084148</c:v>
                </c:pt>
                <c:pt idx="7">
                  <c:v>49.446382142713915</c:v>
                </c:pt>
                <c:pt idx="8">
                  <c:v>56.689098184304896</c:v>
                </c:pt>
                <c:pt idx="9">
                  <c:v>50.750553836390495</c:v>
                </c:pt>
                <c:pt idx="10">
                  <c:v>58.632207507598139</c:v>
                </c:pt>
                <c:pt idx="11">
                  <c:v>43.704500549338221</c:v>
                </c:pt>
                <c:pt idx="12">
                  <c:v>41.301897966590325</c:v>
                </c:pt>
                <c:pt idx="13">
                  <c:v>56.229010534394043</c:v>
                </c:pt>
                <c:pt idx="14">
                  <c:v>44.192049061511632</c:v>
                </c:pt>
                <c:pt idx="15">
                  <c:v>43.524779392296139</c:v>
                </c:pt>
                <c:pt idx="16">
                  <c:v>51.298697596853224</c:v>
                </c:pt>
                <c:pt idx="17">
                  <c:v>42.859233876250954</c:v>
                </c:pt>
                <c:pt idx="18">
                  <c:v>54.313816241234093</c:v>
                </c:pt>
                <c:pt idx="19">
                  <c:v>43.996183149096218</c:v>
                </c:pt>
                <c:pt idx="20">
                  <c:v>42.970659564049512</c:v>
                </c:pt>
                <c:pt idx="21">
                  <c:v>60.681637337058959</c:v>
                </c:pt>
                <c:pt idx="22">
                  <c:v>43.135011732256579</c:v>
                </c:pt>
                <c:pt idx="23">
                  <c:v>43.167834977430417</c:v>
                </c:pt>
                <c:pt idx="24">
                  <c:v>39.362841300686284</c:v>
                </c:pt>
                <c:pt idx="25">
                  <c:v>50.277948266502428</c:v>
                </c:pt>
                <c:pt idx="26">
                  <c:v>27.578938125870579</c:v>
                </c:pt>
                <c:pt idx="27">
                  <c:v>20.630997219946408</c:v>
                </c:pt>
                <c:pt idx="28">
                  <c:v>13.745805686122203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0.213358925422</c:v>
                </c:pt>
                <c:pt idx="1">
                  <c:v>561.99008118899997</c:v>
                </c:pt>
                <c:pt idx="2">
                  <c:v>278.91719604500003</c:v>
                </c:pt>
                <c:pt idx="3">
                  <c:v>369.25669621499998</c:v>
                </c:pt>
                <c:pt idx="4">
                  <c:v>262.12575218199999</c:v>
                </c:pt>
                <c:pt idx="5">
                  <c:v>652.93848162400002</c:v>
                </c:pt>
                <c:pt idx="6">
                  <c:v>927.29043181700001</c:v>
                </c:pt>
                <c:pt idx="7">
                  <c:v>634.85052490199996</c:v>
                </c:pt>
                <c:pt idx="8">
                  <c:v>434.34234529399998</c:v>
                </c:pt>
                <c:pt idx="9">
                  <c:v>448.927004646</c:v>
                </c:pt>
                <c:pt idx="10">
                  <c:v>1051.2867912900001</c:v>
                </c:pt>
                <c:pt idx="11">
                  <c:v>691.50338967599998</c:v>
                </c:pt>
                <c:pt idx="12">
                  <c:v>384.85504337399999</c:v>
                </c:pt>
                <c:pt idx="13">
                  <c:v>596.24335054300002</c:v>
                </c:pt>
                <c:pt idx="14">
                  <c:v>4856.6362476699996</c:v>
                </c:pt>
                <c:pt idx="15">
                  <c:v>401.59365551299999</c:v>
                </c:pt>
                <c:pt idx="16">
                  <c:v>403.71709397299998</c:v>
                </c:pt>
                <c:pt idx="17">
                  <c:v>678.436110203</c:v>
                </c:pt>
                <c:pt idx="18">
                  <c:v>365.190524321</c:v>
                </c:pt>
                <c:pt idx="19">
                  <c:v>719.19244399700005</c:v>
                </c:pt>
                <c:pt idx="20">
                  <c:v>385.31751298900002</c:v>
                </c:pt>
                <c:pt idx="21">
                  <c:v>806.28215408300002</c:v>
                </c:pt>
                <c:pt idx="22">
                  <c:v>257.460513994</c:v>
                </c:pt>
                <c:pt idx="23">
                  <c:v>2012.7689954099999</c:v>
                </c:pt>
                <c:pt idx="24">
                  <c:v>541.33805252100001</c:v>
                </c:pt>
                <c:pt idx="25">
                  <c:v>436.30466423000001</c:v>
                </c:pt>
                <c:pt idx="26">
                  <c:v>185.25506159899999</c:v>
                </c:pt>
                <c:pt idx="27">
                  <c:v>187.66293377900001</c:v>
                </c:pt>
                <c:pt idx="28">
                  <c:v>137.433737315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5.2599903906599996</c:v>
                </c:pt>
                <c:pt idx="1">
                  <c:v>140.67166444399999</c:v>
                </c:pt>
                <c:pt idx="2">
                  <c:v>184.75139400500001</c:v>
                </c:pt>
                <c:pt idx="3">
                  <c:v>438.79702549400002</c:v>
                </c:pt>
                <c:pt idx="4">
                  <c:v>112.94791132</c:v>
                </c:pt>
                <c:pt idx="5">
                  <c:v>119.24978215900001</c:v>
                </c:pt>
                <c:pt idx="6">
                  <c:v>200.62877676900001</c:v>
                </c:pt>
                <c:pt idx="7">
                  <c:v>138.23457830800001</c:v>
                </c:pt>
                <c:pt idx="8">
                  <c:v>123.270532084</c:v>
                </c:pt>
                <c:pt idx="9">
                  <c:v>176.51600508600001</c:v>
                </c:pt>
                <c:pt idx="10">
                  <c:v>243.726761635</c:v>
                </c:pt>
                <c:pt idx="11">
                  <c:v>175.28408098200001</c:v>
                </c:pt>
                <c:pt idx="12">
                  <c:v>103.18775382699999</c:v>
                </c:pt>
                <c:pt idx="13">
                  <c:v>186.854132249</c:v>
                </c:pt>
                <c:pt idx="14">
                  <c:v>198.63087833599999</c:v>
                </c:pt>
                <c:pt idx="15">
                  <c:v>136.76208052300001</c:v>
                </c:pt>
                <c:pt idx="16">
                  <c:v>127.33329309200001</c:v>
                </c:pt>
                <c:pt idx="17">
                  <c:v>189.44134638899999</c:v>
                </c:pt>
                <c:pt idx="18">
                  <c:v>358.18655501900002</c:v>
                </c:pt>
                <c:pt idx="19">
                  <c:v>110.273418913</c:v>
                </c:pt>
                <c:pt idx="20">
                  <c:v>231.342174331</c:v>
                </c:pt>
                <c:pt idx="21">
                  <c:v>301.71977575599999</c:v>
                </c:pt>
                <c:pt idx="22">
                  <c:v>125.845415863</c:v>
                </c:pt>
                <c:pt idx="23">
                  <c:v>140.10124297900001</c:v>
                </c:pt>
                <c:pt idx="24">
                  <c:v>229.69103641500001</c:v>
                </c:pt>
                <c:pt idx="25">
                  <c:v>185.88828727699999</c:v>
                </c:pt>
                <c:pt idx="26">
                  <c:v>67.235107518199996</c:v>
                </c:pt>
                <c:pt idx="27">
                  <c:v>189.43371384100001</c:v>
                </c:pt>
                <c:pt idx="28">
                  <c:v>64.738342830799994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F79" zoomScale="70" zoomScaleNormal="70" workbookViewId="0">
      <selection activeCell="M93" sqref="M93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2.3152134291211484</v>
      </c>
      <c r="P8" s="23">
        <f>MAX(P11:P39) - MIN(P11:P39)</f>
        <v>50</v>
      </c>
      <c r="Q8" s="24"/>
      <c r="AE8" s="22"/>
      <c r="AF8" s="23">
        <f>100*SQRT(AVERAGE(AF11:AF39))/$AJ$8</f>
        <v>2.2378354497908242</v>
      </c>
      <c r="AG8" s="23">
        <f>MAX(AG11:AG39) - MIN(AG11:AG39)</f>
        <v>50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741</v>
      </c>
      <c r="F11" s="11">
        <v>370.5</v>
      </c>
      <c r="G11" s="11">
        <v>0.3705</v>
      </c>
      <c r="H11" s="11">
        <v>-1.60133466125E-4</v>
      </c>
      <c r="I11" s="11">
        <v>1.0039057731600001</v>
      </c>
      <c r="J11" s="11">
        <v>0.17297560643099999</v>
      </c>
      <c r="K11" s="11">
        <v>0.18388414605699999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741</v>
      </c>
      <c r="W11" s="11">
        <v>370.5</v>
      </c>
      <c r="X11" s="11">
        <v>0.3705</v>
      </c>
      <c r="Y11" s="11">
        <v>0</v>
      </c>
      <c r="Z11" s="11">
        <v>1.00026428699</v>
      </c>
      <c r="AA11" s="11">
        <v>0.177063306842</v>
      </c>
      <c r="AB11" s="11">
        <v>0.20009502590100001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0.996193110943</v>
      </c>
      <c r="I12" s="11">
        <v>1.06451427937</v>
      </c>
      <c r="J12" s="11">
        <v>1.0203332901</v>
      </c>
      <c r="K12" s="11">
        <v>1.5240423694200001E-2</v>
      </c>
      <c r="L12" s="12" t="s">
        <v>36</v>
      </c>
      <c r="M12">
        <f t="shared" si="1"/>
        <v>1.0203332901</v>
      </c>
      <c r="N12">
        <f t="shared" ref="N12:N39" si="5">IF(L12="Y",K12*$J$8,#N/A)</f>
        <v>1.5240423694200001E-2</v>
      </c>
      <c r="O12">
        <f t="shared" ref="O12:O39" si="6">IF(L12="Y",(M12-$AJ12)^2,"")</f>
        <v>6.3467846662907789E-3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1.00397992134</v>
      </c>
      <c r="Z12" s="11">
        <v>1.04934477806</v>
      </c>
      <c r="AA12" s="11">
        <v>1.02315244721</v>
      </c>
      <c r="AB12" s="11">
        <v>1.12553695274E-2</v>
      </c>
      <c r="AC12" s="12" t="s">
        <v>36</v>
      </c>
      <c r="AD12">
        <f t="shared" ref="AD12:AD39" si="8">IF(AC12="Y",AA12*$J$8,#N/A)</f>
        <v>1.02315244721</v>
      </c>
      <c r="AE12">
        <f t="shared" ref="AE12:AE39" si="9">IF(AC12="Y",AB12*$J$8,#N/A)</f>
        <v>1.12553695274E-2</v>
      </c>
      <c r="AF12">
        <f t="shared" ref="AF12:AF39" si="10">IF(AC12="Y",(AD12-$AJ12)^2,"")</f>
        <v>5.9055463698118532E-3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1.01384544373</v>
      </c>
      <c r="I13" s="11">
        <v>1.07209205627</v>
      </c>
      <c r="J13" s="11">
        <v>1.0375401043900001</v>
      </c>
      <c r="K13" s="11">
        <v>1.2731706439E-2</v>
      </c>
      <c r="L13" s="12" t="s">
        <v>36</v>
      </c>
      <c r="M13">
        <f t="shared" si="1"/>
        <v>1.0375401043900001</v>
      </c>
      <c r="N13">
        <f t="shared" si="5"/>
        <v>1.2731706439E-2</v>
      </c>
      <c r="O13">
        <f t="shared" si="6"/>
        <v>3.901238559612095E-3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1.0202409028999999</v>
      </c>
      <c r="Z13" s="11">
        <v>1.0699591636700001</v>
      </c>
      <c r="AA13" s="11">
        <v>1.0449028730400001</v>
      </c>
      <c r="AB13" s="11">
        <v>1.2228115938800001E-2</v>
      </c>
      <c r="AC13" s="12" t="s">
        <v>36</v>
      </c>
      <c r="AD13">
        <f t="shared" si="8"/>
        <v>1.0449028730400001</v>
      </c>
      <c r="AE13">
        <f t="shared" si="9"/>
        <v>1.2228115938800001E-2</v>
      </c>
      <c r="AF13">
        <f t="shared" si="10"/>
        <v>3.0356933992463611E-3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1.03326797485</v>
      </c>
      <c r="I14" s="11">
        <v>1.10026216507</v>
      </c>
      <c r="J14" s="11">
        <v>1.06068751625</v>
      </c>
      <c r="K14" s="11">
        <v>1.5113551813499999E-2</v>
      </c>
      <c r="L14" s="12" t="s">
        <v>36</v>
      </c>
      <c r="M14">
        <f t="shared" si="1"/>
        <v>1.06068751625</v>
      </c>
      <c r="N14">
        <f t="shared" si="5"/>
        <v>1.5113551813499999E-2</v>
      </c>
      <c r="O14">
        <f t="shared" si="6"/>
        <v>1.5454713785940197E-3</v>
      </c>
      <c r="P14">
        <f t="shared" si="7"/>
        <v>-22</v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1.03529214859</v>
      </c>
      <c r="Z14" s="11">
        <v>1.1018416881599999</v>
      </c>
      <c r="AA14" s="11">
        <v>1.0651823258899999</v>
      </c>
      <c r="AB14" s="11">
        <v>1.32604922898E-2</v>
      </c>
      <c r="AC14" s="12" t="s">
        <v>36</v>
      </c>
      <c r="AD14">
        <f t="shared" si="8"/>
        <v>1.0651823258899999</v>
      </c>
      <c r="AE14">
        <f t="shared" si="9"/>
        <v>1.32604922898E-2</v>
      </c>
      <c r="AF14">
        <f t="shared" si="10"/>
        <v>1.212270430430174E-3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1.0459328889799999</v>
      </c>
      <c r="I15" s="11">
        <v>1.1036984920499999</v>
      </c>
      <c r="J15" s="11">
        <v>1.0737979531299999</v>
      </c>
      <c r="K15" s="11">
        <v>1.2276759475400001E-2</v>
      </c>
      <c r="L15" s="12" t="s">
        <v>36</v>
      </c>
      <c r="M15">
        <f t="shared" si="1"/>
        <v>1.0737979531299999</v>
      </c>
      <c r="N15">
        <f t="shared" si="5"/>
        <v>1.2276759475400001E-2</v>
      </c>
      <c r="O15">
        <f t="shared" si="6"/>
        <v>6.865472601776853E-4</v>
      </c>
      <c r="P15">
        <f t="shared" si="7"/>
        <v>-20</v>
      </c>
      <c r="Q15" s="7" t="s">
        <v>36</v>
      </c>
      <c r="T15" s="1"/>
      <c r="U15" s="11">
        <v>5</v>
      </c>
      <c r="V15" s="11">
        <v>50</v>
      </c>
      <c r="W15" s="11">
        <v>25</v>
      </c>
      <c r="X15" s="11">
        <v>2.5000000000000001E-2</v>
      </c>
      <c r="Y15" s="11">
        <v>1.03960824013</v>
      </c>
      <c r="Z15" s="11">
        <v>1.09900009632</v>
      </c>
      <c r="AA15" s="11">
        <v>1.0718745160100001</v>
      </c>
      <c r="AB15" s="11">
        <v>1.36703212489E-2</v>
      </c>
      <c r="AC15" s="12" t="s">
        <v>36</v>
      </c>
      <c r="AD15">
        <f t="shared" si="8"/>
        <v>1.0718745160100001</v>
      </c>
      <c r="AE15">
        <f t="shared" si="9"/>
        <v>1.36703212489E-2</v>
      </c>
      <c r="AF15">
        <f t="shared" si="10"/>
        <v>7.9104284967174815E-4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1.0464154481900001</v>
      </c>
      <c r="I16" s="11">
        <v>1.12395429611</v>
      </c>
      <c r="J16" s="11">
        <v>1.08944819065</v>
      </c>
      <c r="K16" s="11">
        <v>1.5670091951300001E-2</v>
      </c>
      <c r="L16" s="12" t="s">
        <v>36</v>
      </c>
      <c r="M16">
        <f t="shared" si="1"/>
        <v>1.08944819065</v>
      </c>
      <c r="N16">
        <f t="shared" si="5"/>
        <v>1.5670091951300001E-2</v>
      </c>
      <c r="O16">
        <f t="shared" si="6"/>
        <v>1.113406805587497E-4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1.0625795125999999</v>
      </c>
      <c r="Z16" s="11">
        <v>1.1097060442</v>
      </c>
      <c r="AA16" s="11">
        <v>1.08500521229</v>
      </c>
      <c r="AB16" s="11">
        <v>1.1921496059500001E-2</v>
      </c>
      <c r="AC16" s="12" t="s">
        <v>36</v>
      </c>
      <c r="AD16">
        <f t="shared" si="8"/>
        <v>1.08500521229</v>
      </c>
      <c r="AE16">
        <f t="shared" si="9"/>
        <v>1.1921496059500001E-2</v>
      </c>
      <c r="AF16">
        <f t="shared" si="10"/>
        <v>2.2484365846796908E-4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48</v>
      </c>
      <c r="F17" s="11">
        <v>24</v>
      </c>
      <c r="G17" s="11">
        <v>2.4E-2</v>
      </c>
      <c r="H17" s="11">
        <v>1.0707533359500001</v>
      </c>
      <c r="I17" s="11">
        <v>1.11703765392</v>
      </c>
      <c r="J17" s="11">
        <v>1.0911976918599999</v>
      </c>
      <c r="K17" s="11">
        <v>1.2767372132699999E-2</v>
      </c>
      <c r="L17" s="12" t="s">
        <v>36</v>
      </c>
      <c r="M17">
        <f t="shared" si="1"/>
        <v>1.0911976918599999</v>
      </c>
      <c r="N17">
        <f t="shared" si="5"/>
        <v>1.2767372132699999E-2</v>
      </c>
      <c r="O17">
        <f t="shared" si="6"/>
        <v>7.7480628591513053E-5</v>
      </c>
      <c r="P17">
        <f t="shared" si="7"/>
        <v>-16</v>
      </c>
      <c r="Q17" s="7" t="s">
        <v>36</v>
      </c>
      <c r="T17" s="1"/>
      <c r="U17" s="11">
        <v>7</v>
      </c>
      <c r="V17" s="11">
        <v>48</v>
      </c>
      <c r="W17" s="11">
        <v>24</v>
      </c>
      <c r="X17" s="11">
        <v>2.4E-2</v>
      </c>
      <c r="Y17" s="11">
        <v>1.0621438026400001</v>
      </c>
      <c r="Z17" s="11">
        <v>1.1253747940100001</v>
      </c>
      <c r="AA17" s="11">
        <v>1.09208581348</v>
      </c>
      <c r="AB17" s="11">
        <v>1.37896019346E-2</v>
      </c>
      <c r="AC17" s="12" t="s">
        <v>36</v>
      </c>
      <c r="AD17">
        <f t="shared" si="8"/>
        <v>1.09208581348</v>
      </c>
      <c r="AE17">
        <f t="shared" si="9"/>
        <v>1.37896019346E-2</v>
      </c>
      <c r="AF17">
        <f t="shared" si="10"/>
        <v>6.2634348273351114E-5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1.0777751207399999</v>
      </c>
      <c r="I18" s="11">
        <v>1.1356159448600001</v>
      </c>
      <c r="J18" s="11">
        <v>1.1036892253499999</v>
      </c>
      <c r="K18" s="11">
        <v>1.30565108679E-2</v>
      </c>
      <c r="L18" s="12" t="s">
        <v>36</v>
      </c>
      <c r="M18">
        <f t="shared" si="1"/>
        <v>1.1036892253499999</v>
      </c>
      <c r="N18">
        <f t="shared" si="5"/>
        <v>1.30565108679E-2</v>
      </c>
      <c r="O18">
        <f t="shared" si="6"/>
        <v>1.3610383683081332E-5</v>
      </c>
      <c r="P18">
        <f t="shared" si="7"/>
        <v>-14</v>
      </c>
      <c r="Q18" s="7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1.0632419586199999</v>
      </c>
      <c r="Z18" s="11">
        <v>1.13740563393</v>
      </c>
      <c r="AA18" s="11">
        <v>1.10395197479</v>
      </c>
      <c r="AB18" s="11">
        <v>1.55663601939E-2</v>
      </c>
      <c r="AC18" s="12" t="s">
        <v>36</v>
      </c>
      <c r="AD18">
        <f t="shared" si="8"/>
        <v>1.10395197479</v>
      </c>
      <c r="AE18">
        <f t="shared" si="9"/>
        <v>1.55663601939E-2</v>
      </c>
      <c r="AF18">
        <f t="shared" si="10"/>
        <v>1.56181047407945E-5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1.08154094219</v>
      </c>
      <c r="I19" s="11">
        <v>1.1299458742099999</v>
      </c>
      <c r="J19" s="11">
        <v>1.1061181554599999</v>
      </c>
      <c r="K19" s="11">
        <v>1.2996624754500001E-2</v>
      </c>
      <c r="L19" s="12" t="s">
        <v>36</v>
      </c>
      <c r="M19">
        <f t="shared" si="1"/>
        <v>1.1061181554599999</v>
      </c>
      <c r="N19">
        <f t="shared" si="5"/>
        <v>1.2996624754500001E-2</v>
      </c>
      <c r="O19">
        <f t="shared" si="6"/>
        <v>3.7431826232725732E-5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1.0773072242699999</v>
      </c>
      <c r="Z19" s="11">
        <v>1.1394591331499999</v>
      </c>
      <c r="AA19" s="11">
        <v>1.1093382297800001</v>
      </c>
      <c r="AB19" s="11">
        <v>1.32284576827E-2</v>
      </c>
      <c r="AC19" s="12" t="s">
        <v>36</v>
      </c>
      <c r="AD19">
        <f t="shared" si="8"/>
        <v>1.1093382297800001</v>
      </c>
      <c r="AE19">
        <f t="shared" si="9"/>
        <v>1.32284576827E-2</v>
      </c>
      <c r="AF19">
        <f t="shared" si="10"/>
        <v>8.7202535424078564E-5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1.0874726772300001</v>
      </c>
      <c r="I20" s="11">
        <v>1.1430300474199999</v>
      </c>
      <c r="J20" s="11">
        <v>1.11280622903</v>
      </c>
      <c r="K20" s="11">
        <v>1.2520032019800001E-2</v>
      </c>
      <c r="L20" s="12" t="s">
        <v>36</v>
      </c>
      <c r="M20">
        <f t="shared" si="1"/>
        <v>1.11280622903</v>
      </c>
      <c r="N20">
        <f t="shared" si="5"/>
        <v>1.2520032019800001E-2</v>
      </c>
      <c r="O20">
        <f t="shared" si="6"/>
        <v>1.6399950196881345E-4</v>
      </c>
      <c r="P20">
        <f t="shared" si="7"/>
        <v>-10</v>
      </c>
      <c r="Q20" s="7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1.08731853962</v>
      </c>
      <c r="Z20" s="11">
        <v>1.15239584446</v>
      </c>
      <c r="AA20" s="11">
        <v>1.11589816271</v>
      </c>
      <c r="AB20" s="11">
        <v>1.2841437030299999E-2</v>
      </c>
      <c r="AC20" s="12" t="s">
        <v>36</v>
      </c>
      <c r="AD20">
        <f t="shared" si="8"/>
        <v>1.11589816271</v>
      </c>
      <c r="AE20">
        <f t="shared" si="9"/>
        <v>1.2841437030299999E-2</v>
      </c>
      <c r="AF20">
        <f t="shared" si="10"/>
        <v>2.527515775536309E-4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1.0595874786399999</v>
      </c>
      <c r="I21" s="11">
        <v>1.13863766193</v>
      </c>
      <c r="J21" s="11">
        <v>1.11193783467</v>
      </c>
      <c r="K21" s="11">
        <v>1.6207868529899999E-2</v>
      </c>
      <c r="L21" s="12" t="s">
        <v>36</v>
      </c>
      <c r="M21">
        <f t="shared" si="1"/>
        <v>1.11193783467</v>
      </c>
      <c r="N21">
        <f t="shared" si="5"/>
        <v>1.6207868529899999E-2</v>
      </c>
      <c r="O21">
        <f t="shared" si="6"/>
        <v>1.4251189660825089E-4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1.0794115066500001</v>
      </c>
      <c r="Z21" s="11">
        <v>1.1379076242399999</v>
      </c>
      <c r="AA21" s="11">
        <v>1.10799644085</v>
      </c>
      <c r="AB21" s="11">
        <v>1.2288093684899999E-2</v>
      </c>
      <c r="AC21" s="12" t="s">
        <v>36</v>
      </c>
      <c r="AD21">
        <f t="shared" si="8"/>
        <v>1.10799644085</v>
      </c>
      <c r="AE21">
        <f t="shared" si="9"/>
        <v>1.2288093684899999E-2</v>
      </c>
      <c r="AF21">
        <f t="shared" si="10"/>
        <v>6.3943066267547975E-5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48</v>
      </c>
      <c r="F22" s="11">
        <v>24</v>
      </c>
      <c r="G22" s="11">
        <v>2.4E-2</v>
      </c>
      <c r="H22" s="11">
        <v>1.09501862526</v>
      </c>
      <c r="I22" s="11">
        <v>1.14706635475</v>
      </c>
      <c r="J22" s="11">
        <v>1.1168792322300001</v>
      </c>
      <c r="K22" s="11">
        <v>1.18346721098E-2</v>
      </c>
      <c r="L22" s="12" t="s">
        <v>36</v>
      </c>
      <c r="M22">
        <f t="shared" si="1"/>
        <v>1.1168792322300001</v>
      </c>
      <c r="N22">
        <f t="shared" si="5"/>
        <v>1.18346721098E-2</v>
      </c>
      <c r="O22">
        <f t="shared" si="6"/>
        <v>2.849084806742703E-4</v>
      </c>
      <c r="P22">
        <f t="shared" si="7"/>
        <v>-6</v>
      </c>
      <c r="Q22" s="7" t="s">
        <v>36</v>
      </c>
      <c r="T22" s="1"/>
      <c r="U22" s="11">
        <v>12</v>
      </c>
      <c r="V22" s="11">
        <v>48</v>
      </c>
      <c r="W22" s="11">
        <v>24</v>
      </c>
      <c r="X22" s="11">
        <v>2.4E-2</v>
      </c>
      <c r="Y22" s="11">
        <v>1.07625830173</v>
      </c>
      <c r="Z22" s="11">
        <v>1.15129041672</v>
      </c>
      <c r="AA22" s="11">
        <v>1.11647665749</v>
      </c>
      <c r="AB22" s="11">
        <v>1.76138135575E-2</v>
      </c>
      <c r="AC22" s="12" t="s">
        <v>36</v>
      </c>
      <c r="AD22">
        <f t="shared" si="8"/>
        <v>1.11647665749</v>
      </c>
      <c r="AE22">
        <f t="shared" si="9"/>
        <v>1.76138135575E-2</v>
      </c>
      <c r="AF22">
        <f t="shared" si="10"/>
        <v>2.7148024204277097E-4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1.08286643028</v>
      </c>
      <c r="I23" s="11">
        <v>1.1405493020999999</v>
      </c>
      <c r="J23" s="11">
        <v>1.1132649370300001</v>
      </c>
      <c r="K23" s="11">
        <v>1.4092531341200001E-2</v>
      </c>
      <c r="L23" s="12" t="s">
        <v>36</v>
      </c>
      <c r="M23">
        <f t="shared" si="1"/>
        <v>1.1132649370300001</v>
      </c>
      <c r="N23">
        <f t="shared" si="5"/>
        <v>1.4092531341200001E-2</v>
      </c>
      <c r="O23">
        <f t="shared" si="6"/>
        <v>1.7595855440986465E-4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1.08597040176</v>
      </c>
      <c r="Z23" s="11">
        <v>1.1393617391599999</v>
      </c>
      <c r="AA23" s="11">
        <v>1.1148323194700001</v>
      </c>
      <c r="AB23" s="11">
        <v>1.37241753202E-2</v>
      </c>
      <c r="AC23" s="12" t="s">
        <v>36</v>
      </c>
      <c r="AD23">
        <f t="shared" si="8"/>
        <v>1.1148323194700001</v>
      </c>
      <c r="AE23">
        <f t="shared" si="9"/>
        <v>1.37241753202E-2</v>
      </c>
      <c r="AF23">
        <f t="shared" si="10"/>
        <v>2.1999770086014007E-4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1.0767614841499999</v>
      </c>
      <c r="I24" s="11">
        <v>1.14624357224</v>
      </c>
      <c r="J24" s="11">
        <v>1.11432464535</v>
      </c>
      <c r="K24" s="11">
        <v>1.41471652666E-2</v>
      </c>
      <c r="L24" s="12" t="s">
        <v>36</v>
      </c>
      <c r="M24">
        <f t="shared" si="1"/>
        <v>1.11432464535</v>
      </c>
      <c r="N24">
        <f t="shared" si="5"/>
        <v>1.41471652666E-2</v>
      </c>
      <c r="O24">
        <f t="shared" si="6"/>
        <v>2.0519546440327338E-4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1.09728240967</v>
      </c>
      <c r="Z24" s="11">
        <v>1.1538053750999999</v>
      </c>
      <c r="AA24" s="11">
        <v>1.12035382252</v>
      </c>
      <c r="AB24" s="11">
        <v>1.3119909455799999E-2</v>
      </c>
      <c r="AC24" s="12" t="s">
        <v>36</v>
      </c>
      <c r="AD24">
        <f t="shared" si="8"/>
        <v>1.12035382252</v>
      </c>
      <c r="AE24">
        <f t="shared" si="9"/>
        <v>1.3119909455799999E-2</v>
      </c>
      <c r="AF24">
        <f t="shared" si="10"/>
        <v>4.1427809117565727E-4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51</v>
      </c>
      <c r="F25" s="11">
        <v>25.5</v>
      </c>
      <c r="G25" s="11">
        <v>2.5499999999999998E-2</v>
      </c>
      <c r="H25" s="11">
        <v>1.09266388416</v>
      </c>
      <c r="I25" s="11">
        <v>1.1570106744799999</v>
      </c>
      <c r="J25" s="11">
        <v>1.1192506201100001</v>
      </c>
      <c r="K25" s="11">
        <v>1.46265293659E-2</v>
      </c>
      <c r="L25" s="12" t="s">
        <v>36</v>
      </c>
      <c r="M25">
        <f t="shared" si="1"/>
        <v>1.1192506201100001</v>
      </c>
      <c r="N25">
        <f t="shared" si="5"/>
        <v>1.46265293659E-2</v>
      </c>
      <c r="O25">
        <f t="shared" si="6"/>
        <v>3.7058637461953662E-4</v>
      </c>
      <c r="P25">
        <f t="shared" si="7"/>
        <v>0</v>
      </c>
      <c r="Q25" s="7" t="s">
        <v>36</v>
      </c>
      <c r="T25" s="1"/>
      <c r="U25" s="11">
        <v>15</v>
      </c>
      <c r="V25" s="11">
        <v>51</v>
      </c>
      <c r="W25" s="11">
        <v>25.5</v>
      </c>
      <c r="X25" s="11">
        <v>2.5499999999999998E-2</v>
      </c>
      <c r="Y25" s="11">
        <v>1.09361231327</v>
      </c>
      <c r="Z25" s="11">
        <v>1.17154479027</v>
      </c>
      <c r="AA25" s="11">
        <v>1.1259992146</v>
      </c>
      <c r="AB25" s="11">
        <v>1.7095242735800001E-2</v>
      </c>
      <c r="AC25" s="12" t="s">
        <v>36</v>
      </c>
      <c r="AD25">
        <f t="shared" si="8"/>
        <v>1.1259992146</v>
      </c>
      <c r="AE25">
        <f t="shared" si="9"/>
        <v>1.7095242735800001E-2</v>
      </c>
      <c r="AF25">
        <f t="shared" si="10"/>
        <v>6.7595915981684667E-4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1.09167814255</v>
      </c>
      <c r="I26" s="11">
        <v>1.15796375275</v>
      </c>
      <c r="J26" s="11">
        <v>1.1231249616700001</v>
      </c>
      <c r="K26" s="11">
        <v>1.32956313488E-2</v>
      </c>
      <c r="L26" s="12" t="s">
        <v>36</v>
      </c>
      <c r="M26">
        <f t="shared" si="1"/>
        <v>1.1231249616700001</v>
      </c>
      <c r="N26">
        <f t="shared" si="5"/>
        <v>1.32956313488E-2</v>
      </c>
      <c r="O26">
        <f t="shared" si="6"/>
        <v>5.3476385223896912E-4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1.0881171226499999</v>
      </c>
      <c r="Z26" s="11">
        <v>1.15209937096</v>
      </c>
      <c r="AA26" s="11">
        <v>1.12117155928</v>
      </c>
      <c r="AB26" s="11">
        <v>1.38388332036E-2</v>
      </c>
      <c r="AC26" s="12" t="s">
        <v>36</v>
      </c>
      <c r="AD26">
        <f t="shared" si="8"/>
        <v>1.12117155928</v>
      </c>
      <c r="AE26">
        <f t="shared" si="9"/>
        <v>1.38388332036E-2</v>
      </c>
      <c r="AF26">
        <f t="shared" si="10"/>
        <v>4.4823492234655069E-4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1.0724767446500001</v>
      </c>
      <c r="I27" s="11">
        <v>1.16383481026</v>
      </c>
      <c r="J27" s="11">
        <v>1.11668254815</v>
      </c>
      <c r="K27" s="11">
        <v>1.88204537129E-2</v>
      </c>
      <c r="L27" s="12" t="s">
        <v>36</v>
      </c>
      <c r="M27">
        <f t="shared" si="1"/>
        <v>1.11668254815</v>
      </c>
      <c r="N27">
        <f t="shared" si="5"/>
        <v>1.88204537129E-2</v>
      </c>
      <c r="O27">
        <f t="shared" si="6"/>
        <v>2.7830741277706577E-4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1.08394217491</v>
      </c>
      <c r="Z27" s="11">
        <v>1.15051865578</v>
      </c>
      <c r="AA27" s="11">
        <v>1.11463287999</v>
      </c>
      <c r="AB27" s="11">
        <v>1.5994685823199999E-2</v>
      </c>
      <c r="AC27" s="12" t="s">
        <v>36</v>
      </c>
      <c r="AD27">
        <f t="shared" si="8"/>
        <v>1.11463287999</v>
      </c>
      <c r="AE27">
        <f t="shared" si="9"/>
        <v>1.5994685823199999E-2</v>
      </c>
      <c r="AF27">
        <f t="shared" si="10"/>
        <v>2.1412117680174119E-4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1.0691976547199999</v>
      </c>
      <c r="I28" s="11">
        <v>1.1490423679399999</v>
      </c>
      <c r="J28" s="11">
        <v>1.1141472046200001</v>
      </c>
      <c r="K28" s="11">
        <v>1.7131061396799999E-2</v>
      </c>
      <c r="L28" s="12" t="s">
        <v>36</v>
      </c>
      <c r="M28">
        <f t="shared" si="1"/>
        <v>1.1141472046200001</v>
      </c>
      <c r="N28">
        <f t="shared" si="5"/>
        <v>1.7131061396799999E-2</v>
      </c>
      <c r="O28">
        <f t="shared" si="6"/>
        <v>2.0014339856014833E-4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1.08811044693</v>
      </c>
      <c r="Z28" s="11">
        <v>1.1519100665999999</v>
      </c>
      <c r="AA28" s="11">
        <v>1.11298955862</v>
      </c>
      <c r="AB28" s="11">
        <v>1.42790520391E-2</v>
      </c>
      <c r="AC28" s="12" t="s">
        <v>36</v>
      </c>
      <c r="AD28">
        <f t="shared" si="8"/>
        <v>1.11298955862</v>
      </c>
      <c r="AE28">
        <f t="shared" si="9"/>
        <v>1.42790520391E-2</v>
      </c>
      <c r="AF28">
        <f t="shared" si="10"/>
        <v>1.6872863314241506E-4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1.09069740772</v>
      </c>
      <c r="I29" s="11">
        <v>1.15069401264</v>
      </c>
      <c r="J29" s="11">
        <v>1.1165360006</v>
      </c>
      <c r="K29" s="11">
        <v>1.4567833458600001E-2</v>
      </c>
      <c r="L29" s="12" t="s">
        <v>36</v>
      </c>
      <c r="M29">
        <f t="shared" si="1"/>
        <v>1.1165360006</v>
      </c>
      <c r="N29">
        <f t="shared" si="5"/>
        <v>1.4567833458600001E-2</v>
      </c>
      <c r="O29">
        <f t="shared" si="6"/>
        <v>2.7343931584319816E-4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1.08369100094</v>
      </c>
      <c r="Z29" s="11">
        <v>1.14956223965</v>
      </c>
      <c r="AA29" s="11">
        <v>1.1162176797000001</v>
      </c>
      <c r="AB29" s="11">
        <v>1.2362586997700001E-2</v>
      </c>
      <c r="AC29" s="12" t="s">
        <v>36</v>
      </c>
      <c r="AD29">
        <f t="shared" si="8"/>
        <v>1.1162176797000001</v>
      </c>
      <c r="AE29">
        <f t="shared" si="9"/>
        <v>1.2362586997700001E-2</v>
      </c>
      <c r="AF29">
        <f t="shared" si="10"/>
        <v>2.6301313485179166E-4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1.06224799156</v>
      </c>
      <c r="I30" s="11">
        <v>1.1391152143500001</v>
      </c>
      <c r="J30" s="11">
        <v>1.1108983030499999</v>
      </c>
      <c r="K30" s="11">
        <v>1.63347599654E-2</v>
      </c>
      <c r="L30" s="12" t="s">
        <v>36</v>
      </c>
      <c r="M30">
        <f t="shared" si="1"/>
        <v>1.1108983030499999</v>
      </c>
      <c r="N30">
        <f t="shared" si="5"/>
        <v>1.63347599654E-2</v>
      </c>
      <c r="O30">
        <f t="shared" si="6"/>
        <v>1.1877300936963572E-4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1.0796123743099999</v>
      </c>
      <c r="Z30" s="11">
        <v>1.14714288712</v>
      </c>
      <c r="AA30" s="11">
        <v>1.1120543246200001</v>
      </c>
      <c r="AB30" s="11">
        <v>1.20693764864E-2</v>
      </c>
      <c r="AC30" s="12" t="s">
        <v>36</v>
      </c>
      <c r="AD30">
        <f t="shared" si="8"/>
        <v>1.1120543246200001</v>
      </c>
      <c r="AE30">
        <f t="shared" si="9"/>
        <v>1.20693764864E-2</v>
      </c>
      <c r="AF30">
        <f t="shared" si="10"/>
        <v>1.4530674204433816E-4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48</v>
      </c>
      <c r="F31" s="11">
        <v>24</v>
      </c>
      <c r="G31" s="11">
        <v>2.4E-2</v>
      </c>
      <c r="H31" s="11">
        <v>1.0748398304</v>
      </c>
      <c r="I31" s="11">
        <v>1.1404942274100001</v>
      </c>
      <c r="J31" s="11">
        <v>1.1096596693</v>
      </c>
      <c r="K31" s="11">
        <v>1.27913529947E-2</v>
      </c>
      <c r="L31" s="12" t="s">
        <v>36</v>
      </c>
      <c r="M31">
        <f t="shared" si="1"/>
        <v>1.1096596693</v>
      </c>
      <c r="N31">
        <f t="shared" si="5"/>
        <v>1.27913529947E-2</v>
      </c>
      <c r="O31">
        <f t="shared" si="6"/>
        <v>9.3309210985361544E-5</v>
      </c>
      <c r="P31">
        <f t="shared" si="7"/>
        <v>12</v>
      </c>
      <c r="Q31" s="7" t="s">
        <v>36</v>
      </c>
      <c r="T31" s="1"/>
      <c r="U31" s="11">
        <v>21</v>
      </c>
      <c r="V31" s="11">
        <v>48</v>
      </c>
      <c r="W31" s="11">
        <v>24</v>
      </c>
      <c r="X31" s="11">
        <v>2.4E-2</v>
      </c>
      <c r="Y31" s="11">
        <v>1.07296860218</v>
      </c>
      <c r="Z31" s="11">
        <v>1.1500772237800001</v>
      </c>
      <c r="AA31" s="11">
        <v>1.1115827783900001</v>
      </c>
      <c r="AB31" s="11">
        <v>1.55911978089E-2</v>
      </c>
      <c r="AC31" s="12" t="s">
        <v>36</v>
      </c>
      <c r="AD31">
        <f t="shared" si="8"/>
        <v>1.1115827783900001</v>
      </c>
      <c r="AE31">
        <f t="shared" si="9"/>
        <v>1.55911978089E-2</v>
      </c>
      <c r="AF31">
        <f t="shared" si="10"/>
        <v>1.3416075523185083E-4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48</v>
      </c>
      <c r="F32" s="11">
        <v>24</v>
      </c>
      <c r="G32" s="11">
        <v>2.4E-2</v>
      </c>
      <c r="H32" s="11">
        <v>1.0723571777300001</v>
      </c>
      <c r="I32" s="11">
        <v>1.12663793564</v>
      </c>
      <c r="J32" s="11">
        <v>1.1039534906499999</v>
      </c>
      <c r="K32" s="11">
        <v>1.37545365941E-2</v>
      </c>
      <c r="L32" s="12" t="s">
        <v>36</v>
      </c>
      <c r="M32">
        <f t="shared" si="1"/>
        <v>1.1039534906499999</v>
      </c>
      <c r="N32">
        <f t="shared" si="5"/>
        <v>1.37545365941E-2</v>
      </c>
      <c r="O32">
        <f t="shared" si="6"/>
        <v>1.5630088319636124E-5</v>
      </c>
      <c r="P32">
        <f t="shared" si="7"/>
        <v>14</v>
      </c>
      <c r="Q32" s="7" t="s">
        <v>36</v>
      </c>
      <c r="T32" s="1"/>
      <c r="U32" s="11">
        <v>22</v>
      </c>
      <c r="V32" s="11">
        <v>48</v>
      </c>
      <c r="W32" s="11">
        <v>24</v>
      </c>
      <c r="X32" s="11">
        <v>2.4E-2</v>
      </c>
      <c r="Y32" s="11">
        <v>1.0670448541599999</v>
      </c>
      <c r="Z32" s="11">
        <v>1.15060162544</v>
      </c>
      <c r="AA32" s="11">
        <v>1.1053797776500001</v>
      </c>
      <c r="AB32" s="11">
        <v>1.45390235371E-2</v>
      </c>
      <c r="AC32" s="12" t="s">
        <v>36</v>
      </c>
      <c r="AD32">
        <f t="shared" si="8"/>
        <v>1.1053797776500001</v>
      </c>
      <c r="AE32">
        <f t="shared" si="9"/>
        <v>1.45390235371E-2</v>
      </c>
      <c r="AF32">
        <f t="shared" si="10"/>
        <v>2.8942007563439229E-5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1.0468136072200001</v>
      </c>
      <c r="I33" s="11">
        <v>1.13429093361</v>
      </c>
      <c r="J33" s="11">
        <v>1.0964874707000001</v>
      </c>
      <c r="K33" s="11">
        <v>1.7696893058700001E-2</v>
      </c>
      <c r="L33" s="12" t="s">
        <v>36</v>
      </c>
      <c r="M33">
        <f t="shared" si="1"/>
        <v>1.0964874707000001</v>
      </c>
      <c r="N33">
        <f t="shared" si="5"/>
        <v>1.7696893058700001E-2</v>
      </c>
      <c r="O33">
        <f t="shared" si="6"/>
        <v>1.2337862083358569E-5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1.07627749443</v>
      </c>
      <c r="Z33" s="11">
        <v>1.13418591022</v>
      </c>
      <c r="AA33" s="11">
        <v>1.0972349036</v>
      </c>
      <c r="AB33" s="11">
        <v>1.24811619711E-2</v>
      </c>
      <c r="AC33" s="12" t="s">
        <v>36</v>
      </c>
      <c r="AD33">
        <f t="shared" si="8"/>
        <v>1.0972349036</v>
      </c>
      <c r="AE33">
        <f t="shared" si="9"/>
        <v>1.24811619711E-2</v>
      </c>
      <c r="AF33">
        <f t="shared" si="10"/>
        <v>7.6457581012935741E-6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47</v>
      </c>
      <c r="F34" s="11">
        <v>23.5</v>
      </c>
      <c r="G34" s="11">
        <v>2.35E-2</v>
      </c>
      <c r="H34" s="11">
        <v>1.0670074224499999</v>
      </c>
      <c r="I34" s="11">
        <v>1.12525832653</v>
      </c>
      <c r="J34" s="11">
        <v>1.0949135587600001</v>
      </c>
      <c r="K34" s="11">
        <v>1.32038976533E-2</v>
      </c>
      <c r="L34" s="12" t="s">
        <v>36</v>
      </c>
      <c r="M34">
        <f t="shared" si="1"/>
        <v>1.0949135587600001</v>
      </c>
      <c r="N34">
        <f t="shared" si="5"/>
        <v>1.32038976533E-2</v>
      </c>
      <c r="O34">
        <f t="shared" si="6"/>
        <v>2.5871884487972911E-5</v>
      </c>
      <c r="P34">
        <f t="shared" si="7"/>
        <v>18</v>
      </c>
      <c r="Q34" s="7" t="s">
        <v>36</v>
      </c>
      <c r="T34" s="1"/>
      <c r="U34" s="11">
        <v>24</v>
      </c>
      <c r="V34" s="11">
        <v>47</v>
      </c>
      <c r="W34" s="11">
        <v>23.5</v>
      </c>
      <c r="X34" s="11">
        <v>2.35E-2</v>
      </c>
      <c r="Y34" s="11">
        <v>1.05289077759</v>
      </c>
      <c r="Z34" s="11">
        <v>1.1177748441699999</v>
      </c>
      <c r="AA34" s="11">
        <v>1.09580258867</v>
      </c>
      <c r="AB34" s="11">
        <v>1.34955557757E-2</v>
      </c>
      <c r="AC34" s="12" t="s">
        <v>36</v>
      </c>
      <c r="AD34">
        <f t="shared" si="8"/>
        <v>1.09580258867</v>
      </c>
      <c r="AE34">
        <f t="shared" si="9"/>
        <v>1.34955557757E-2</v>
      </c>
      <c r="AF34">
        <f t="shared" si="10"/>
        <v>1.761826187321293E-5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50</v>
      </c>
      <c r="F35" s="11">
        <v>25</v>
      </c>
      <c r="G35" s="11">
        <v>2.5000000000000001E-2</v>
      </c>
      <c r="H35" s="11">
        <v>1.04458403587</v>
      </c>
      <c r="I35" s="11">
        <v>1.1286545991900001</v>
      </c>
      <c r="J35" s="11">
        <v>1.0891117286700001</v>
      </c>
      <c r="K35" s="11">
        <v>1.9573056164299999E-2</v>
      </c>
      <c r="L35" s="12" t="s">
        <v>36</v>
      </c>
      <c r="M35">
        <f t="shared" si="1"/>
        <v>1.0891117286700001</v>
      </c>
      <c r="N35">
        <f t="shared" si="5"/>
        <v>1.9573056164299999E-2</v>
      </c>
      <c r="O35">
        <f t="shared" si="6"/>
        <v>1.1855445255570067E-4</v>
      </c>
      <c r="P35">
        <f t="shared" si="7"/>
        <v>20</v>
      </c>
      <c r="Q35" s="7" t="s">
        <v>36</v>
      </c>
      <c r="T35" s="1"/>
      <c r="U35" s="11">
        <v>25</v>
      </c>
      <c r="V35" s="11">
        <v>50</v>
      </c>
      <c r="W35" s="11">
        <v>25</v>
      </c>
      <c r="X35" s="11">
        <v>2.5000000000000001E-2</v>
      </c>
      <c r="Y35" s="11">
        <v>1.05380558968</v>
      </c>
      <c r="Z35" s="11">
        <v>1.1183965206099999</v>
      </c>
      <c r="AA35" s="11">
        <v>1.09273858786</v>
      </c>
      <c r="AB35" s="11">
        <v>1.49615343484E-2</v>
      </c>
      <c r="AC35" s="12" t="s">
        <v>36</v>
      </c>
      <c r="AD35">
        <f t="shared" si="8"/>
        <v>1.09273858786</v>
      </c>
      <c r="AE35">
        <f t="shared" si="9"/>
        <v>1.49615343484E-2</v>
      </c>
      <c r="AF35">
        <f t="shared" si="10"/>
        <v>5.2728106266940682E-5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1.03783893585</v>
      </c>
      <c r="I36" s="11">
        <v>1.10708343983</v>
      </c>
      <c r="J36" s="11">
        <v>1.08032702923</v>
      </c>
      <c r="K36" s="11">
        <v>1.5499532825999999E-2</v>
      </c>
      <c r="L36" s="12" t="s">
        <v>36</v>
      </c>
      <c r="M36">
        <f t="shared" si="1"/>
        <v>1.08032702923</v>
      </c>
      <c r="N36">
        <f t="shared" si="5"/>
        <v>1.5499532825999999E-2</v>
      </c>
      <c r="O36">
        <f t="shared" si="6"/>
        <v>3.8702577891727735E-4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1.0516701936699999</v>
      </c>
      <c r="Z36" s="11">
        <v>1.1167871952099999</v>
      </c>
      <c r="AA36" s="11">
        <v>1.08514495134</v>
      </c>
      <c r="AB36" s="11">
        <v>1.3286468681799999E-2</v>
      </c>
      <c r="AC36" s="12" t="s">
        <v>36</v>
      </c>
      <c r="AD36">
        <f t="shared" si="8"/>
        <v>1.08514495134</v>
      </c>
      <c r="AE36">
        <f t="shared" si="9"/>
        <v>1.3286468681799999E-2</v>
      </c>
      <c r="AF36">
        <f t="shared" si="10"/>
        <v>2.2067247069097054E-4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0.91708147525799999</v>
      </c>
      <c r="I37" s="11">
        <v>1.1630849838299999</v>
      </c>
      <c r="J37" s="11">
        <v>1.0727601601500001</v>
      </c>
      <c r="K37" s="11">
        <v>5.0955797979699999E-2</v>
      </c>
      <c r="L37" s="12" t="s">
        <v>36</v>
      </c>
      <c r="M37">
        <f t="shared" si="1"/>
        <v>1.0727601601500001</v>
      </c>
      <c r="N37">
        <f t="shared" si="5"/>
        <v>5.0955797979699999E-2</v>
      </c>
      <c r="O37">
        <f t="shared" si="6"/>
        <v>7.420088750536482E-4</v>
      </c>
      <c r="P37">
        <f t="shared" si="7"/>
        <v>24</v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0.97214889526399995</v>
      </c>
      <c r="Z37" s="11">
        <v>1.16469717026</v>
      </c>
      <c r="AA37" s="11">
        <v>1.07135661519</v>
      </c>
      <c r="AB37" s="11">
        <v>4.5395358413999998E-2</v>
      </c>
      <c r="AC37" s="12" t="s">
        <v>36</v>
      </c>
      <c r="AD37">
        <f t="shared" si="8"/>
        <v>1.07135661519</v>
      </c>
      <c r="AE37">
        <f t="shared" si="9"/>
        <v>4.5395358413999998E-2</v>
      </c>
      <c r="AF37">
        <f t="shared" si="10"/>
        <v>8.2044349337374227E-4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50</v>
      </c>
      <c r="F38" s="11">
        <v>25</v>
      </c>
      <c r="G38" s="11">
        <v>2.5000000000000001E-2</v>
      </c>
      <c r="H38" s="11">
        <v>0.78399485349700004</v>
      </c>
      <c r="I38" s="11">
        <v>1.02779090405</v>
      </c>
      <c r="J38" s="11">
        <v>0.93809133172000003</v>
      </c>
      <c r="K38" s="11">
        <v>5.6903913897400002E-2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50</v>
      </c>
      <c r="W38" s="11">
        <v>25</v>
      </c>
      <c r="X38" s="11">
        <v>2.5000000000000001E-2</v>
      </c>
      <c r="Y38" s="11">
        <v>0.64758139848700003</v>
      </c>
      <c r="Z38" s="11">
        <v>1.075766325</v>
      </c>
      <c r="AA38" s="11">
        <v>0.93840695023499998</v>
      </c>
      <c r="AB38" s="11">
        <v>7.9791788955600004E-2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52</v>
      </c>
      <c r="F39" s="11">
        <v>26</v>
      </c>
      <c r="G39" s="11">
        <v>2.5999999999999999E-2</v>
      </c>
      <c r="H39" s="11">
        <v>0.218874111772</v>
      </c>
      <c r="I39" s="11">
        <v>1.1154183149300001</v>
      </c>
      <c r="J39" s="11">
        <v>0.97437375239500001</v>
      </c>
      <c r="K39" s="11">
        <v>0.146549218328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52</v>
      </c>
      <c r="W39" s="11">
        <v>26</v>
      </c>
      <c r="X39" s="11">
        <v>2.5999999999999999E-2</v>
      </c>
      <c r="Y39" s="11">
        <v>0.41175150871299998</v>
      </c>
      <c r="Z39" s="11">
        <v>1.10249173641</v>
      </c>
      <c r="AA39" s="11">
        <v>0.95952608149800001</v>
      </c>
      <c r="AB39" s="11">
        <v>0.130101642313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741</v>
      </c>
      <c r="F60" s="11">
        <v>370.5</v>
      </c>
      <c r="G60" s="11">
        <v>0.3705</v>
      </c>
      <c r="H60" s="11">
        <v>776.825683594</v>
      </c>
      <c r="I60" s="11">
        <v>53212.5585938</v>
      </c>
      <c r="J60" s="11">
        <v>8961.8006221100004</v>
      </c>
      <c r="K60" s="13">
        <v>4924.7661530300002</v>
      </c>
      <c r="O60">
        <f t="shared" ref="O60:O88" si="12">J60/P$60</f>
        <v>1.1921787580492573</v>
      </c>
      <c r="P60">
        <f>K$60/(SQRT(2-(PI()/2)))</f>
        <v>7517.1618027937757</v>
      </c>
      <c r="T60" s="1"/>
      <c r="U60" s="11">
        <v>1</v>
      </c>
      <c r="V60" s="11">
        <v>741</v>
      </c>
      <c r="W60" s="11">
        <v>370.5</v>
      </c>
      <c r="X60" s="11">
        <v>0.3705</v>
      </c>
      <c r="Y60" s="11">
        <v>1172.5008544899999</v>
      </c>
      <c r="Z60" s="11">
        <v>54325.8710938</v>
      </c>
      <c r="AA60" s="11">
        <v>8806.1510777399999</v>
      </c>
      <c r="AB60" s="11">
        <v>5112.3573333499999</v>
      </c>
      <c r="AF60">
        <f>AA60/AG$60</f>
        <v>1.1284872205038432</v>
      </c>
      <c r="AG60">
        <f>AB$60/(SQRT(2-(PI()/2)))</f>
        <v>7803.50093269843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640104.375</v>
      </c>
      <c r="I61" s="11">
        <v>943843.1875</v>
      </c>
      <c r="J61" s="11">
        <v>793390.33946100005</v>
      </c>
      <c r="K61" s="13">
        <v>62697.9075944</v>
      </c>
      <c r="O61">
        <f t="shared" si="12"/>
        <v>105.54386885302031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650737.9375</v>
      </c>
      <c r="Z61" s="11">
        <v>942690.6875</v>
      </c>
      <c r="AA61" s="11">
        <v>794327.15808800003</v>
      </c>
      <c r="AB61" s="11">
        <v>63518.296087800001</v>
      </c>
      <c r="AF61">
        <f t="shared" ref="AF61:AF88" si="14">AA61/AG$60</f>
        <v>101.79112746172554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711960.75</v>
      </c>
      <c r="I62" s="11">
        <v>934132.875</v>
      </c>
      <c r="J62" s="11">
        <v>823062.33</v>
      </c>
      <c r="K62" s="13">
        <v>49816.569256100003</v>
      </c>
      <c r="O62">
        <f t="shared" si="12"/>
        <v>109.49110203988245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727341.375</v>
      </c>
      <c r="Z62" s="11">
        <v>945817.3125</v>
      </c>
      <c r="AA62" s="11">
        <v>832624.10124999995</v>
      </c>
      <c r="AB62" s="11">
        <v>48421.525084399997</v>
      </c>
      <c r="AF62">
        <f t="shared" si="14"/>
        <v>106.69878922691187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739926.4375</v>
      </c>
      <c r="I63" s="11">
        <v>982684.5</v>
      </c>
      <c r="J63" s="11">
        <v>845749.90931400005</v>
      </c>
      <c r="K63" s="13">
        <v>49347.719240500002</v>
      </c>
      <c r="O63">
        <f t="shared" si="12"/>
        <v>112.50920646668462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748446.375</v>
      </c>
      <c r="Z63" s="11">
        <v>981774</v>
      </c>
      <c r="AA63" s="11">
        <v>847940.335784</v>
      </c>
      <c r="AB63" s="11">
        <v>48656.273931800002</v>
      </c>
      <c r="AF63">
        <f t="shared" si="14"/>
        <v>108.66152808810961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733711.875</v>
      </c>
      <c r="I64" s="11">
        <v>967147.9375</v>
      </c>
      <c r="J64" s="11">
        <v>851890.33625000005</v>
      </c>
      <c r="K64" s="13">
        <v>52450.017162700002</v>
      </c>
      <c r="O64">
        <f t="shared" si="12"/>
        <v>113.32606089886112</v>
      </c>
      <c r="T64" s="1"/>
      <c r="U64" s="11">
        <v>5</v>
      </c>
      <c r="V64" s="11">
        <v>50</v>
      </c>
      <c r="W64" s="11">
        <v>25</v>
      </c>
      <c r="X64" s="11">
        <v>2.5000000000000001E-2</v>
      </c>
      <c r="Y64" s="11">
        <v>741020.5</v>
      </c>
      <c r="Z64" s="11">
        <v>973175.6875</v>
      </c>
      <c r="AA64" s="11">
        <v>859208.59875</v>
      </c>
      <c r="AB64" s="11">
        <v>53541.787493099997</v>
      </c>
      <c r="AF64">
        <f t="shared" si="14"/>
        <v>110.10552906448977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783817.125</v>
      </c>
      <c r="I65" s="11">
        <v>1011427</v>
      </c>
      <c r="J65" s="11">
        <v>883676.54927900003</v>
      </c>
      <c r="K65" s="13">
        <v>61122.520390400001</v>
      </c>
      <c r="O65">
        <f t="shared" si="12"/>
        <v>117.55454684380733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778540.5625</v>
      </c>
      <c r="Z65" s="11">
        <v>1009914.0625</v>
      </c>
      <c r="AA65" s="11">
        <v>882427.13101000001</v>
      </c>
      <c r="AB65" s="11">
        <v>60496.512700599997</v>
      </c>
      <c r="AF65">
        <f t="shared" si="14"/>
        <v>113.08092849869873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48</v>
      </c>
      <c r="F66" s="11">
        <v>24</v>
      </c>
      <c r="G66" s="11">
        <v>2.4E-2</v>
      </c>
      <c r="H66" s="11">
        <v>795081.0625</v>
      </c>
      <c r="I66" s="11">
        <v>991229.5625</v>
      </c>
      <c r="J66" s="11">
        <v>887515.23958299996</v>
      </c>
      <c r="K66" s="13">
        <v>53703.369586100001</v>
      </c>
      <c r="O66">
        <f t="shared" si="12"/>
        <v>118.06520371201167</v>
      </c>
      <c r="T66" s="1"/>
      <c r="U66" s="11">
        <v>7</v>
      </c>
      <c r="V66" s="11">
        <v>48</v>
      </c>
      <c r="W66" s="11">
        <v>24</v>
      </c>
      <c r="X66" s="11">
        <v>2.4E-2</v>
      </c>
      <c r="Y66" s="11">
        <v>801599.75</v>
      </c>
      <c r="Z66" s="11">
        <v>1004833.1875</v>
      </c>
      <c r="AA66" s="11">
        <v>893274.63802099996</v>
      </c>
      <c r="AB66" s="11">
        <v>53839.559562199996</v>
      </c>
      <c r="AF66">
        <f t="shared" si="14"/>
        <v>114.47101060473737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784205.5</v>
      </c>
      <c r="I67" s="11">
        <v>1009484.9375</v>
      </c>
      <c r="J67" s="11">
        <v>887523.32780600002</v>
      </c>
      <c r="K67" s="13">
        <v>57160.6713829</v>
      </c>
      <c r="O67">
        <f t="shared" si="12"/>
        <v>118.06627967967236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775413.875</v>
      </c>
      <c r="Z67" s="11">
        <v>1012259.0625</v>
      </c>
      <c r="AA67" s="11">
        <v>888931.10204100003</v>
      </c>
      <c r="AB67" s="11">
        <v>57780.241021900001</v>
      </c>
      <c r="AF67">
        <f t="shared" si="14"/>
        <v>113.91439684669967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765173.3125</v>
      </c>
      <c r="I68" s="11">
        <v>970255.25</v>
      </c>
      <c r="J68" s="11">
        <v>871963.97303899995</v>
      </c>
      <c r="K68" s="13">
        <v>54095.709377899999</v>
      </c>
      <c r="O68" s="6">
        <f t="shared" si="12"/>
        <v>115.99643534544273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768769.6875</v>
      </c>
      <c r="Z68" s="11">
        <v>977084</v>
      </c>
      <c r="AA68" s="11">
        <v>876348.57352900004</v>
      </c>
      <c r="AB68" s="11">
        <v>55410.497087399999</v>
      </c>
      <c r="AF68" s="6">
        <f t="shared" si="14"/>
        <v>112.30197588071039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798188.375</v>
      </c>
      <c r="I69" s="11">
        <v>971420.5</v>
      </c>
      <c r="J69" s="11">
        <v>879138.18137300003</v>
      </c>
      <c r="K69" s="13">
        <v>43988.927506300002</v>
      </c>
      <c r="O69" s="6">
        <f t="shared" si="12"/>
        <v>116.9508126120507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794955.5625</v>
      </c>
      <c r="Z69" s="11">
        <v>972784.875</v>
      </c>
      <c r="AA69" s="11">
        <v>878716.56617600005</v>
      </c>
      <c r="AB69" s="11">
        <v>44014.1466353</v>
      </c>
      <c r="AF69" s="6">
        <f t="shared" si="14"/>
        <v>112.60542848069375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772941.5625</v>
      </c>
      <c r="I70" s="11">
        <v>1005212.4375</v>
      </c>
      <c r="J70" s="11">
        <v>883885.69951900002</v>
      </c>
      <c r="K70" s="13">
        <v>61545.345973199997</v>
      </c>
      <c r="O70" s="6">
        <f t="shared" si="12"/>
        <v>117.58236987668687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775804.6875</v>
      </c>
      <c r="Z70" s="11">
        <v>1006005.6875</v>
      </c>
      <c r="AA70" s="11">
        <v>885899.53245199996</v>
      </c>
      <c r="AB70" s="11">
        <v>60834.038505999997</v>
      </c>
      <c r="AF70" s="6">
        <f t="shared" si="14"/>
        <v>113.52590844705112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48</v>
      </c>
      <c r="F71" s="11">
        <v>24</v>
      </c>
      <c r="G71" s="11">
        <v>2.4E-2</v>
      </c>
      <c r="H71" s="11">
        <v>761289.1875</v>
      </c>
      <c r="I71" s="11">
        <v>967924.8125</v>
      </c>
      <c r="J71" s="11">
        <v>859962.20442700002</v>
      </c>
      <c r="K71" s="13">
        <v>59790.618384599999</v>
      </c>
      <c r="O71" s="6">
        <f t="shared" si="12"/>
        <v>114.3998528949307</v>
      </c>
      <c r="T71" s="1"/>
      <c r="U71" s="11">
        <v>12</v>
      </c>
      <c r="V71" s="11">
        <v>48</v>
      </c>
      <c r="W71" s="11">
        <v>24</v>
      </c>
      <c r="X71" s="11">
        <v>2.4E-2</v>
      </c>
      <c r="Y71" s="11">
        <v>762125.5625</v>
      </c>
      <c r="Z71" s="11">
        <v>972394</v>
      </c>
      <c r="AA71" s="11">
        <v>860892.44400999998</v>
      </c>
      <c r="AB71" s="11">
        <v>58596.756131000002</v>
      </c>
      <c r="AF71" s="6">
        <f t="shared" si="14"/>
        <v>110.32130981142917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744587.4375</v>
      </c>
      <c r="I72" s="11">
        <v>941512.6875</v>
      </c>
      <c r="J72" s="11">
        <v>845917.46201000002</v>
      </c>
      <c r="K72" s="13">
        <v>53107.136638700002</v>
      </c>
      <c r="O72" s="6">
        <f t="shared" si="12"/>
        <v>112.53149582274686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746492.1875</v>
      </c>
      <c r="Z72" s="11">
        <v>947380.6875</v>
      </c>
      <c r="AA72" s="11">
        <v>850308.32352900004</v>
      </c>
      <c r="AB72" s="11">
        <v>53262.691151599996</v>
      </c>
      <c r="AF72" s="6">
        <f t="shared" si="14"/>
        <v>108.9649800599134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748471.5625</v>
      </c>
      <c r="I73" s="11">
        <v>926753</v>
      </c>
      <c r="J73" s="11">
        <v>852909.76682699996</v>
      </c>
      <c r="K73" s="13">
        <v>47483.749963299997</v>
      </c>
      <c r="O73" s="6">
        <f t="shared" si="12"/>
        <v>113.46167465891362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746883</v>
      </c>
      <c r="Z73" s="11">
        <v>929402.3125</v>
      </c>
      <c r="AA73" s="11">
        <v>852355.48798099998</v>
      </c>
      <c r="AB73" s="11">
        <v>47460.139893400003</v>
      </c>
      <c r="AF73" s="6">
        <f t="shared" si="14"/>
        <v>109.22731929324672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51</v>
      </c>
      <c r="F74" s="33">
        <v>25.5</v>
      </c>
      <c r="G74" s="33">
        <v>2.5499999999999998E-2</v>
      </c>
      <c r="H74" s="33">
        <v>754686.125</v>
      </c>
      <c r="I74" s="33">
        <v>938017</v>
      </c>
      <c r="J74" s="33">
        <v>855193.67402000003</v>
      </c>
      <c r="K74" s="34">
        <v>47486.967326999998</v>
      </c>
      <c r="L74" s="34"/>
      <c r="O74" s="33">
        <f t="shared" si="12"/>
        <v>113.76550039167239</v>
      </c>
      <c r="P74" s="33">
        <f>AVERAGE(O73:O75)</f>
        <v>113.55731951759769</v>
      </c>
      <c r="T74" s="32"/>
      <c r="U74" s="33">
        <v>15</v>
      </c>
      <c r="V74" s="33">
        <v>51</v>
      </c>
      <c r="W74" s="33">
        <v>25.5</v>
      </c>
      <c r="X74" s="33">
        <v>2.5499999999999998E-2</v>
      </c>
      <c r="Y74" s="33">
        <v>761734.6875</v>
      </c>
      <c r="Z74" s="33">
        <v>946599</v>
      </c>
      <c r="AA74" s="33">
        <v>861052.41544100002</v>
      </c>
      <c r="AB74" s="33">
        <v>49142.356372599999</v>
      </c>
      <c r="AF74" s="33">
        <f t="shared" si="14"/>
        <v>110.34180976809986</v>
      </c>
      <c r="AG74" s="33">
        <f>AVERAGE(AF73:AF75)</f>
        <v>109.70251659438736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763231.25</v>
      </c>
      <c r="I75" s="11">
        <v>950057.8125</v>
      </c>
      <c r="J75" s="11">
        <v>852782.79326900002</v>
      </c>
      <c r="K75" s="13">
        <v>44452.649948099999</v>
      </c>
      <c r="O75" s="6">
        <f t="shared" si="12"/>
        <v>113.444783502207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768378.875</v>
      </c>
      <c r="Z75" s="11">
        <v>945426.5</v>
      </c>
      <c r="AA75" s="11">
        <v>854783.16826900002</v>
      </c>
      <c r="AB75" s="11">
        <v>44786.405191899998</v>
      </c>
      <c r="AF75" s="6">
        <f t="shared" si="14"/>
        <v>109.53842072181547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733711.875</v>
      </c>
      <c r="I76" s="11">
        <v>902283</v>
      </c>
      <c r="J76" s="11">
        <v>832345.86152000003</v>
      </c>
      <c r="K76" s="13">
        <v>51296.4030279</v>
      </c>
      <c r="O76" s="6">
        <f t="shared" si="12"/>
        <v>110.72608031539991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737893.875</v>
      </c>
      <c r="Z76" s="11">
        <v>913378.125</v>
      </c>
      <c r="AA76" s="11">
        <v>837104.28063699999</v>
      </c>
      <c r="AB76" s="11">
        <v>50948.836005500001</v>
      </c>
      <c r="AF76" s="6">
        <f t="shared" si="14"/>
        <v>107.27291351108119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734877.0625</v>
      </c>
      <c r="I77" s="11">
        <v>923257.3125</v>
      </c>
      <c r="J77" s="11">
        <v>840398.39302900003</v>
      </c>
      <c r="K77" s="13">
        <v>48549.062825100002</v>
      </c>
      <c r="O77" s="6">
        <f t="shared" si="12"/>
        <v>111.79729997519323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735548.875</v>
      </c>
      <c r="Z77" s="11">
        <v>924712.3125</v>
      </c>
      <c r="AA77" s="11">
        <v>840314.80528800003</v>
      </c>
      <c r="AB77" s="11">
        <v>47305.107193000003</v>
      </c>
      <c r="AF77" s="6">
        <f t="shared" si="14"/>
        <v>107.68433457435641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708465</v>
      </c>
      <c r="I78" s="11">
        <v>988899.0625</v>
      </c>
      <c r="J78" s="11">
        <v>840839.09855800006</v>
      </c>
      <c r="K78" s="13">
        <v>61060.727120399999</v>
      </c>
      <c r="O78" s="6">
        <f t="shared" si="12"/>
        <v>111.85592656067342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714053</v>
      </c>
      <c r="Z78" s="11">
        <v>997798.1875</v>
      </c>
      <c r="AA78" s="11">
        <v>842787.57692300004</v>
      </c>
      <c r="AB78" s="11">
        <v>60695.265336299999</v>
      </c>
      <c r="AF78" s="6">
        <f t="shared" si="14"/>
        <v>108.00121435130865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743033.75</v>
      </c>
      <c r="I79" s="11">
        <v>925976.1875</v>
      </c>
      <c r="J79" s="11">
        <v>838095.89338200004</v>
      </c>
      <c r="K79" s="13">
        <v>53615.822243800001</v>
      </c>
      <c r="O79" s="6">
        <f t="shared" si="12"/>
        <v>111.49100090815116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744928.875</v>
      </c>
      <c r="Z79" s="11">
        <v>927448.125</v>
      </c>
      <c r="AA79" s="11">
        <v>840070.01838200004</v>
      </c>
      <c r="AB79" s="11">
        <v>52543.284989799999</v>
      </c>
      <c r="AF79" s="6">
        <f t="shared" si="14"/>
        <v>107.65296571720997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48</v>
      </c>
      <c r="F80" s="11">
        <v>24</v>
      </c>
      <c r="G80" s="11">
        <v>2.4E-2</v>
      </c>
      <c r="H80" s="11">
        <v>709241.8125</v>
      </c>
      <c r="I80" s="11">
        <v>946173.6875</v>
      </c>
      <c r="J80" s="11">
        <v>828314.648438</v>
      </c>
      <c r="K80" s="13">
        <v>60547.300177899997</v>
      </c>
      <c r="O80" s="6">
        <f t="shared" si="12"/>
        <v>110.18981234781383</v>
      </c>
      <c r="T80" s="1"/>
      <c r="U80" s="11">
        <v>21</v>
      </c>
      <c r="V80" s="11">
        <v>48</v>
      </c>
      <c r="W80" s="11">
        <v>24</v>
      </c>
      <c r="X80" s="11">
        <v>2.4E-2</v>
      </c>
      <c r="Y80" s="11">
        <v>725387.1875</v>
      </c>
      <c r="Z80" s="11">
        <v>944644.8125</v>
      </c>
      <c r="AA80" s="11">
        <v>834519.320312</v>
      </c>
      <c r="AB80" s="11">
        <v>61420.944915499997</v>
      </c>
      <c r="AF80" s="6">
        <f t="shared" si="14"/>
        <v>106.94165702155243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48</v>
      </c>
      <c r="F81" s="11">
        <v>24</v>
      </c>
      <c r="G81" s="11">
        <v>2.4E-2</v>
      </c>
      <c r="H81" s="11">
        <v>697977.875</v>
      </c>
      <c r="I81" s="11">
        <v>939959.0625</v>
      </c>
      <c r="J81" s="11">
        <v>824673.273438</v>
      </c>
      <c r="K81" s="13">
        <v>56608.658499800003</v>
      </c>
      <c r="O81" s="6">
        <f t="shared" si="12"/>
        <v>109.70540412360256</v>
      </c>
      <c r="T81" s="1"/>
      <c r="U81" s="11">
        <v>22</v>
      </c>
      <c r="V81" s="11">
        <v>48</v>
      </c>
      <c r="W81" s="11">
        <v>24</v>
      </c>
      <c r="X81" s="11">
        <v>2.4E-2</v>
      </c>
      <c r="Y81" s="11">
        <v>710926.3125</v>
      </c>
      <c r="Z81" s="11">
        <v>941127.3125</v>
      </c>
      <c r="AA81" s="11">
        <v>827012.05989599996</v>
      </c>
      <c r="AB81" s="11">
        <v>56782.023061100001</v>
      </c>
      <c r="AF81" s="6">
        <f t="shared" si="14"/>
        <v>105.97961953597427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712349.125</v>
      </c>
      <c r="I82" s="11">
        <v>936074.9375</v>
      </c>
      <c r="J82" s="11">
        <v>821356.06127499999</v>
      </c>
      <c r="K82" s="13">
        <v>55991.397127600001</v>
      </c>
      <c r="O82" s="6">
        <f t="shared" si="12"/>
        <v>109.26411893511997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718352.1875</v>
      </c>
      <c r="Z82" s="11">
        <v>945035.6875</v>
      </c>
      <c r="AA82" s="11">
        <v>827616.98161799996</v>
      </c>
      <c r="AB82" s="11">
        <v>57559.756820000002</v>
      </c>
      <c r="AF82" s="6">
        <f t="shared" si="14"/>
        <v>106.05713880933851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47</v>
      </c>
      <c r="F83" s="11">
        <v>23.5</v>
      </c>
      <c r="G83" s="11">
        <v>2.35E-2</v>
      </c>
      <c r="H83" s="11">
        <v>750802</v>
      </c>
      <c r="I83" s="11">
        <v>945008.4375</v>
      </c>
      <c r="J83" s="11">
        <v>836161.93218100001</v>
      </c>
      <c r="K83" s="13">
        <v>54717.274442800001</v>
      </c>
      <c r="O83" s="6">
        <f t="shared" si="12"/>
        <v>111.23372811667269</v>
      </c>
      <c r="T83" s="1"/>
      <c r="U83" s="11">
        <v>24</v>
      </c>
      <c r="V83" s="11">
        <v>47</v>
      </c>
      <c r="W83" s="11">
        <v>23.5</v>
      </c>
      <c r="X83" s="11">
        <v>2.35E-2</v>
      </c>
      <c r="Y83" s="11">
        <v>749228</v>
      </c>
      <c r="Z83" s="11">
        <v>950116.5</v>
      </c>
      <c r="AA83" s="11">
        <v>838720.60372300004</v>
      </c>
      <c r="AB83" s="11">
        <v>54821.995117500002</v>
      </c>
      <c r="AF83" s="6">
        <f t="shared" si="14"/>
        <v>107.48004145274993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50</v>
      </c>
      <c r="F84" s="11">
        <v>25</v>
      </c>
      <c r="G84" s="11">
        <v>2.5000000000000001E-2</v>
      </c>
      <c r="H84" s="11">
        <v>760123.9375</v>
      </c>
      <c r="I84" s="11">
        <v>989675.9375</v>
      </c>
      <c r="J84" s="11">
        <v>854430.5575</v>
      </c>
      <c r="K84" s="13">
        <v>59876.542387499998</v>
      </c>
      <c r="O84" s="6">
        <f t="shared" si="12"/>
        <v>113.66398381666447</v>
      </c>
      <c r="T84" s="1"/>
      <c r="U84" s="11">
        <v>25</v>
      </c>
      <c r="V84" s="11">
        <v>50</v>
      </c>
      <c r="W84" s="11">
        <v>25</v>
      </c>
      <c r="X84" s="11">
        <v>2.5000000000000001E-2</v>
      </c>
      <c r="Y84" s="11">
        <v>757826.375</v>
      </c>
      <c r="Z84" s="11">
        <v>987245.6875</v>
      </c>
      <c r="AA84" s="11">
        <v>854925.06499999994</v>
      </c>
      <c r="AB84" s="11">
        <v>60745.023797599999</v>
      </c>
      <c r="AF84" s="6">
        <f t="shared" si="14"/>
        <v>109.55660444886615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619906.875</v>
      </c>
      <c r="I85" s="11">
        <v>1259234.375</v>
      </c>
      <c r="J85" s="11">
        <v>910501.83499999996</v>
      </c>
      <c r="K85" s="13">
        <v>178629.21193600001</v>
      </c>
      <c r="O85" s="6">
        <f t="shared" si="12"/>
        <v>121.12308593139623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629242.125</v>
      </c>
      <c r="Z85" s="11">
        <v>1267082.5</v>
      </c>
      <c r="AA85" s="11">
        <v>914386.495</v>
      </c>
      <c r="AB85" s="11">
        <v>176842.26091300001</v>
      </c>
      <c r="AF85" s="6">
        <f t="shared" si="14"/>
        <v>117.17644463506299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78847.8046875</v>
      </c>
      <c r="I86" s="11">
        <v>3181489.5</v>
      </c>
      <c r="J86" s="11">
        <v>696521.31490400003</v>
      </c>
      <c r="K86" s="13">
        <v>747768.49876400002</v>
      </c>
      <c r="O86" s="6">
        <f t="shared" si="12"/>
        <v>92.657486053464467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94581.734375</v>
      </c>
      <c r="Z86" s="11">
        <v>3201318</v>
      </c>
      <c r="AA86" s="11">
        <v>702568.51021600002</v>
      </c>
      <c r="AB86" s="11">
        <v>757889.46432699997</v>
      </c>
      <c r="AF86" s="6">
        <f t="shared" si="14"/>
        <v>90.032475971403997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50</v>
      </c>
      <c r="F87" s="11">
        <v>25</v>
      </c>
      <c r="G87" s="11">
        <v>2.5000000000000001E-2</v>
      </c>
      <c r="H87" s="11">
        <v>76517.328125</v>
      </c>
      <c r="I87" s="11">
        <v>847905.25</v>
      </c>
      <c r="J87" s="11">
        <v>339667.02718700003</v>
      </c>
      <c r="K87" s="13">
        <v>213015.88532500001</v>
      </c>
      <c r="O87">
        <f t="shared" si="12"/>
        <v>45.185541577774977</v>
      </c>
      <c r="T87" s="1"/>
      <c r="U87" s="11">
        <v>28</v>
      </c>
      <c r="V87" s="11">
        <v>50</v>
      </c>
      <c r="W87" s="11">
        <v>25</v>
      </c>
      <c r="X87" s="11">
        <v>2.5000000000000001E-2</v>
      </c>
      <c r="Y87" s="11">
        <v>60579.2109375</v>
      </c>
      <c r="Z87" s="11">
        <v>858270.625</v>
      </c>
      <c r="AA87" s="11">
        <v>343394.226562</v>
      </c>
      <c r="AB87" s="11">
        <v>216412.70187799999</v>
      </c>
      <c r="AF87">
        <f t="shared" si="14"/>
        <v>44.005149678793614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52</v>
      </c>
      <c r="F88" s="11">
        <v>26</v>
      </c>
      <c r="G88" s="11">
        <v>2.5999999999999999E-2</v>
      </c>
      <c r="H88" s="11">
        <v>18643.8164062</v>
      </c>
      <c r="I88" s="11">
        <v>515812.25</v>
      </c>
      <c r="J88" s="11">
        <v>229850.766076</v>
      </c>
      <c r="K88" s="13">
        <v>117731.638729</v>
      </c>
      <c r="O88">
        <f t="shared" si="12"/>
        <v>30.576801737934559</v>
      </c>
      <c r="T88" s="1"/>
      <c r="U88" s="11">
        <v>29</v>
      </c>
      <c r="V88" s="11">
        <v>52</v>
      </c>
      <c r="W88" s="11">
        <v>26</v>
      </c>
      <c r="X88" s="11">
        <v>2.5999999999999999E-2</v>
      </c>
      <c r="Y88" s="11">
        <v>16415.0117188</v>
      </c>
      <c r="Z88" s="11">
        <v>531533.6875</v>
      </c>
      <c r="AA88" s="11">
        <v>229952.96514399999</v>
      </c>
      <c r="AB88" s="11">
        <v>120860.19205899999</v>
      </c>
      <c r="AF88">
        <f t="shared" si="14"/>
        <v>29.467923067766311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741</v>
      </c>
      <c r="F98" s="11">
        <v>370.5</v>
      </c>
      <c r="G98" s="11">
        <v>0.3705</v>
      </c>
      <c r="H98" s="11">
        <v>1740.63513184</v>
      </c>
      <c r="I98" s="11">
        <v>12250.1376953</v>
      </c>
      <c r="J98" s="11">
        <v>6376.2603819100004</v>
      </c>
      <c r="K98" s="13">
        <v>1695.38933821</v>
      </c>
      <c r="O98">
        <f t="shared" ref="O98:O126" si="42">J98/P$98</f>
        <v>2.4639296914579281</v>
      </c>
      <c r="P98">
        <f>K$98/(SQRT(2-(PI()/2)))</f>
        <v>2587.841854422848</v>
      </c>
      <c r="T98" s="1"/>
      <c r="U98" s="11">
        <v>1</v>
      </c>
      <c r="V98" s="11">
        <v>741</v>
      </c>
      <c r="W98" s="11">
        <v>370.5</v>
      </c>
      <c r="X98" s="11">
        <v>0.3705</v>
      </c>
      <c r="Y98" s="11">
        <v>1579.4523925799999</v>
      </c>
      <c r="Z98" s="11">
        <v>14059.3466797</v>
      </c>
      <c r="AA98" s="11">
        <v>6276.9005271899996</v>
      </c>
      <c r="AB98" s="11">
        <v>1705.4487641999999</v>
      </c>
      <c r="AF98">
        <f>AA98/AG$98</f>
        <v>2.411228035706753</v>
      </c>
      <c r="AG98">
        <f>AB$98/(SQRT(2-(PI()/2)))</f>
        <v>2603.1965596941905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81284.796875</v>
      </c>
      <c r="I99" s="11">
        <v>122589.851562</v>
      </c>
      <c r="J99" s="11">
        <v>103132.619792</v>
      </c>
      <c r="K99" s="13">
        <v>8190.4437104199997</v>
      </c>
      <c r="O99">
        <f t="shared" si="42"/>
        <v>39.852752058916323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85109.9375</v>
      </c>
      <c r="Z99" s="11">
        <v>123649</v>
      </c>
      <c r="AA99" s="11">
        <v>102668.15364600001</v>
      </c>
      <c r="AB99" s="11">
        <v>8307.3844072800002</v>
      </c>
      <c r="AF99">
        <f t="shared" ref="AF99:AF126" si="44">AA99/AG$98</f>
        <v>39.439262956793748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91581.8984375</v>
      </c>
      <c r="I100" s="11">
        <v>118087.875</v>
      </c>
      <c r="J100" s="11">
        <v>103402.807969</v>
      </c>
      <c r="K100" s="13">
        <v>7012.8777076699998</v>
      </c>
      <c r="O100">
        <f t="shared" si="42"/>
        <v>39.957158816438323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85971.0078125</v>
      </c>
      <c r="Z100" s="11">
        <v>119999.171875</v>
      </c>
      <c r="AA100" s="11">
        <v>103113.398438</v>
      </c>
      <c r="AB100" s="11">
        <v>7301.2105965500004</v>
      </c>
      <c r="AF100">
        <f t="shared" si="44"/>
        <v>39.610300672075724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87561.390625</v>
      </c>
      <c r="I101" s="11">
        <v>115738.664062</v>
      </c>
      <c r="J101" s="11">
        <v>101395.48989</v>
      </c>
      <c r="K101" s="13">
        <v>5773.7979447300004</v>
      </c>
      <c r="O101">
        <f t="shared" si="42"/>
        <v>39.181486193488311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87916.3515625</v>
      </c>
      <c r="Z101" s="11">
        <v>113656.867188</v>
      </c>
      <c r="AA101" s="11">
        <v>100770.683211</v>
      </c>
      <c r="AB101" s="11">
        <v>6043.6392190500001</v>
      </c>
      <c r="AF101">
        <f t="shared" si="44"/>
        <v>38.710362779074195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82921.578125</v>
      </c>
      <c r="I102" s="11">
        <v>112447.328125</v>
      </c>
      <c r="J102" s="11">
        <v>99527.367812500001</v>
      </c>
      <c r="K102" s="13">
        <v>6655.5683816800001</v>
      </c>
      <c r="O102">
        <f t="shared" si="42"/>
        <v>38.459602020269912</v>
      </c>
      <c r="T102" s="1"/>
      <c r="U102" s="11">
        <v>5</v>
      </c>
      <c r="V102" s="11">
        <v>50</v>
      </c>
      <c r="W102" s="11">
        <v>25</v>
      </c>
      <c r="X102" s="11">
        <v>2.5000000000000001E-2</v>
      </c>
      <c r="Y102" s="11">
        <v>88673.109375</v>
      </c>
      <c r="Z102" s="11">
        <v>113286.273438</v>
      </c>
      <c r="AA102" s="11">
        <v>100775.756406</v>
      </c>
      <c r="AB102" s="11">
        <v>6910.5398154300001</v>
      </c>
      <c r="AF102">
        <f>AA102/AG$98</f>
        <v>38.712311611935519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85528.46875</v>
      </c>
      <c r="I103" s="11">
        <v>114412.664062</v>
      </c>
      <c r="J103" s="11">
        <v>100032.34390000001</v>
      </c>
      <c r="K103" s="13">
        <v>6957.5788953900001</v>
      </c>
      <c r="O103">
        <f t="shared" si="42"/>
        <v>38.654736080195931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87137.859375</v>
      </c>
      <c r="Z103" s="11">
        <v>113061.398438</v>
      </c>
      <c r="AA103" s="11">
        <v>100765.645733</v>
      </c>
      <c r="AB103" s="11">
        <v>6751.3302713000003</v>
      </c>
      <c r="AF103">
        <f t="shared" si="44"/>
        <v>38.708427666652035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48</v>
      </c>
      <c r="F104" s="11">
        <v>24</v>
      </c>
      <c r="G104" s="11">
        <v>2.4E-2</v>
      </c>
      <c r="H104" s="11">
        <v>88499.1015625</v>
      </c>
      <c r="I104" s="11">
        <v>115506.203125</v>
      </c>
      <c r="J104" s="11">
        <v>100159.003092</v>
      </c>
      <c r="K104" s="13">
        <v>6866.5484594199997</v>
      </c>
      <c r="O104">
        <f t="shared" si="42"/>
        <v>38.703680026203884</v>
      </c>
      <c r="T104" s="1"/>
      <c r="U104" s="11">
        <v>7</v>
      </c>
      <c r="V104" s="11">
        <v>48</v>
      </c>
      <c r="W104" s="11">
        <v>24</v>
      </c>
      <c r="X104" s="11">
        <v>2.4E-2</v>
      </c>
      <c r="Y104" s="11">
        <v>84439.9609375</v>
      </c>
      <c r="Z104" s="11">
        <v>113094.867188</v>
      </c>
      <c r="AA104" s="11">
        <v>100624.285156</v>
      </c>
      <c r="AB104" s="11">
        <v>6734.2225463599998</v>
      </c>
      <c r="AF104">
        <f t="shared" si="44"/>
        <v>38.654124976187276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82181.1640625</v>
      </c>
      <c r="I105" s="11">
        <v>112207.429688</v>
      </c>
      <c r="J105" s="11">
        <v>97680.6082589</v>
      </c>
      <c r="K105" s="13">
        <v>6844.2730664600003</v>
      </c>
      <c r="O105">
        <f t="shared" si="42"/>
        <v>37.745972804310007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82830.4140625</v>
      </c>
      <c r="Z105" s="11">
        <v>114203.101562</v>
      </c>
      <c r="AA105" s="11">
        <v>97794.752391600006</v>
      </c>
      <c r="AB105" s="11">
        <v>7088.6889391699997</v>
      </c>
      <c r="AF105">
        <f t="shared" si="44"/>
        <v>37.567179484552028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83207.4453125</v>
      </c>
      <c r="I106" s="11">
        <v>108232.890625</v>
      </c>
      <c r="J106" s="11">
        <v>95500.088388499993</v>
      </c>
      <c r="K106" s="13">
        <v>6506.9099495700002</v>
      </c>
      <c r="O106">
        <f t="shared" si="42"/>
        <v>36.903371133472469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78726.4453125</v>
      </c>
      <c r="Z106" s="11">
        <v>106408.945312</v>
      </c>
      <c r="AA106" s="11">
        <v>95384.881740199999</v>
      </c>
      <c r="AB106" s="11">
        <v>6831.5409872199998</v>
      </c>
      <c r="AF106">
        <f t="shared" si="44"/>
        <v>36.641444298545515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84836.078125</v>
      </c>
      <c r="I107" s="11">
        <v>106950.429688</v>
      </c>
      <c r="J107" s="11">
        <v>95019.761488999997</v>
      </c>
      <c r="K107" s="13">
        <v>5632.8531884699996</v>
      </c>
      <c r="O107">
        <f t="shared" si="42"/>
        <v>36.717762071358003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83048.5234375</v>
      </c>
      <c r="Z107" s="11">
        <v>104989.367188</v>
      </c>
      <c r="AA107" s="11">
        <v>94364.909620100007</v>
      </c>
      <c r="AB107" s="11">
        <v>5158.2673948399997</v>
      </c>
      <c r="AF107">
        <f t="shared" si="44"/>
        <v>36.249629044986712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80002.984375</v>
      </c>
      <c r="I108" s="11">
        <v>110765.65625</v>
      </c>
      <c r="J108" s="11">
        <v>95690.134465099996</v>
      </c>
      <c r="K108" s="13">
        <v>7129.6308975100001</v>
      </c>
      <c r="O108">
        <f t="shared" si="42"/>
        <v>36.976809190081376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82582.90625</v>
      </c>
      <c r="Z108" s="11">
        <v>111199.96875</v>
      </c>
      <c r="AA108" s="11">
        <v>96659.833533700003</v>
      </c>
      <c r="AB108" s="11">
        <v>7056.2837173199996</v>
      </c>
      <c r="AF108">
        <f t="shared" si="44"/>
        <v>37.131208234638677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48</v>
      </c>
      <c r="F109" s="11">
        <v>24</v>
      </c>
      <c r="G109" s="11">
        <v>2.4E-2</v>
      </c>
      <c r="H109" s="11">
        <v>78333.8984375</v>
      </c>
      <c r="I109" s="11">
        <v>104307.726562</v>
      </c>
      <c r="J109" s="11">
        <v>92168.485839800007</v>
      </c>
      <c r="K109" s="13">
        <v>6700.3119205700004</v>
      </c>
      <c r="O109">
        <f t="shared" si="42"/>
        <v>35.615965358267935</v>
      </c>
      <c r="T109" s="1"/>
      <c r="U109" s="11">
        <v>12</v>
      </c>
      <c r="V109" s="11">
        <v>48</v>
      </c>
      <c r="W109" s="11">
        <v>24</v>
      </c>
      <c r="X109" s="11">
        <v>2.4E-2</v>
      </c>
      <c r="Y109" s="11">
        <v>79352.6953125</v>
      </c>
      <c r="Z109" s="11">
        <v>108907.460938</v>
      </c>
      <c r="AA109" s="11">
        <v>92391.195800799993</v>
      </c>
      <c r="AB109" s="11">
        <v>7331.2049129300003</v>
      </c>
      <c r="AF109">
        <f t="shared" si="44"/>
        <v>35.491440497160774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79226.0625</v>
      </c>
      <c r="I110" s="11">
        <v>105184.304688</v>
      </c>
      <c r="J110" s="11">
        <v>91354.860294099999</v>
      </c>
      <c r="K110" s="13">
        <v>6631.8809534399998</v>
      </c>
      <c r="O110">
        <f t="shared" si="42"/>
        <v>35.301562241126348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78023.15625</v>
      </c>
      <c r="Z110" s="11">
        <v>102860.382812</v>
      </c>
      <c r="AA110" s="11">
        <v>91549.821538000004</v>
      </c>
      <c r="AB110" s="11">
        <v>6683.9811441000002</v>
      </c>
      <c r="AF110">
        <f t="shared" si="44"/>
        <v>35.168232378408945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80640.296875</v>
      </c>
      <c r="I111" s="11">
        <v>99446.2890625</v>
      </c>
      <c r="J111" s="11">
        <v>91883.351712699994</v>
      </c>
      <c r="K111" s="13">
        <v>5529.0409489399999</v>
      </c>
      <c r="O111">
        <f t="shared" si="42"/>
        <v>35.505783151185732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77940.125</v>
      </c>
      <c r="Z111" s="11">
        <v>99265.046875</v>
      </c>
      <c r="AA111" s="11">
        <v>90708.833834100005</v>
      </c>
      <c r="AB111" s="11">
        <v>5217.1887795900002</v>
      </c>
      <c r="AF111">
        <f t="shared" si="44"/>
        <v>34.845172753591832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51</v>
      </c>
      <c r="F112" s="33">
        <v>25.5</v>
      </c>
      <c r="G112" s="33">
        <v>2.5499999999999998E-2</v>
      </c>
      <c r="H112" s="33">
        <v>80605.5</v>
      </c>
      <c r="I112" s="33">
        <v>102534.726562</v>
      </c>
      <c r="J112" s="33">
        <v>91228.868413000004</v>
      </c>
      <c r="K112" s="34">
        <v>5504.8803672499998</v>
      </c>
      <c r="L112" s="34"/>
      <c r="O112" s="33">
        <f t="shared" si="42"/>
        <v>35.252876158982396</v>
      </c>
      <c r="P112" s="33">
        <f>AVERAGE(O111:O113)</f>
        <v>35.213314710682006</v>
      </c>
      <c r="T112" s="32"/>
      <c r="U112" s="33">
        <v>15</v>
      </c>
      <c r="V112" s="33">
        <v>51</v>
      </c>
      <c r="W112" s="33">
        <v>25.5</v>
      </c>
      <c r="X112" s="33">
        <v>2.5499999999999998E-2</v>
      </c>
      <c r="Y112" s="33">
        <v>76833.703125</v>
      </c>
      <c r="Z112" s="33">
        <v>103929.148438</v>
      </c>
      <c r="AA112" s="33">
        <v>90647.210018400001</v>
      </c>
      <c r="AB112" s="33">
        <v>5977.6790252399996</v>
      </c>
      <c r="AF112" s="33">
        <f t="shared" si="44"/>
        <v>34.821500389908607</v>
      </c>
      <c r="AG112" s="33">
        <f>AVERAGE(AF111:AF113)</f>
        <v>34.853896193311392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77377.28125</v>
      </c>
      <c r="I113" s="11">
        <v>100835.546875</v>
      </c>
      <c r="J113" s="11">
        <v>90267.248798100001</v>
      </c>
      <c r="K113" s="13">
        <v>5150.7290990600004</v>
      </c>
      <c r="O113">
        <f t="shared" si="42"/>
        <v>34.881284821877884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81358.6484375</v>
      </c>
      <c r="Z113" s="11">
        <v>102959.203125</v>
      </c>
      <c r="AA113" s="11">
        <v>90838.584134599994</v>
      </c>
      <c r="AB113" s="11">
        <v>5336.7363057800003</v>
      </c>
      <c r="AF113">
        <f t="shared" si="44"/>
        <v>34.895015436433745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72523.7578125</v>
      </c>
      <c r="I114" s="11">
        <v>104332.335938</v>
      </c>
      <c r="J114" s="11">
        <v>89295.919117600002</v>
      </c>
      <c r="K114" s="13">
        <v>6585.7115598800001</v>
      </c>
      <c r="O114">
        <f t="shared" si="42"/>
        <v>34.50594129814597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76872.3984375</v>
      </c>
      <c r="Z114" s="11">
        <v>100757.335938</v>
      </c>
      <c r="AA114" s="11">
        <v>90168.453890899997</v>
      </c>
      <c r="AB114" s="11">
        <v>6491.2814283199996</v>
      </c>
      <c r="AF114">
        <f t="shared" si="44"/>
        <v>34.637589526275534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76339.5234375</v>
      </c>
      <c r="I115" s="11">
        <v>104734.171875</v>
      </c>
      <c r="J115" s="11">
        <v>90585.465294499998</v>
      </c>
      <c r="K115" s="13">
        <v>5952.7143628100002</v>
      </c>
      <c r="O115">
        <f t="shared" si="42"/>
        <v>35.004250796733004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75945.71875</v>
      </c>
      <c r="Z115" s="11">
        <v>102263.492188</v>
      </c>
      <c r="AA115" s="11">
        <v>90808.440654999999</v>
      </c>
      <c r="AB115" s="11">
        <v>6111.4428533199998</v>
      </c>
      <c r="AF115">
        <f t="shared" si="44"/>
        <v>34.883436026693154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75319.046875</v>
      </c>
      <c r="I116" s="11">
        <v>108060.304688</v>
      </c>
      <c r="J116" s="11">
        <v>90185.672776399995</v>
      </c>
      <c r="K116" s="13">
        <v>6953.8404768199998</v>
      </c>
      <c r="O116">
        <f t="shared" si="42"/>
        <v>34.849762021687994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74773.7890625</v>
      </c>
      <c r="Z116" s="11">
        <v>109472.03125</v>
      </c>
      <c r="AA116" s="11">
        <v>90436.068810099998</v>
      </c>
      <c r="AB116" s="11">
        <v>6676.1842261900001</v>
      </c>
      <c r="AF116">
        <f t="shared" si="44"/>
        <v>34.740391951318472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81022.5625</v>
      </c>
      <c r="I117" s="11">
        <v>103746.765625</v>
      </c>
      <c r="J117" s="11">
        <v>90880.444393400001</v>
      </c>
      <c r="K117" s="13">
        <v>5790.9576485699999</v>
      </c>
      <c r="O117">
        <f t="shared" si="42"/>
        <v>35.118237321217052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79552.578125</v>
      </c>
      <c r="Z117" s="11">
        <v>100536.695312</v>
      </c>
      <c r="AA117" s="11">
        <v>90910.742493900005</v>
      </c>
      <c r="AB117" s="11">
        <v>6074.2895981700003</v>
      </c>
      <c r="AF117">
        <f t="shared" si="44"/>
        <v>34.922734572367332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48</v>
      </c>
      <c r="F118" s="11">
        <v>24</v>
      </c>
      <c r="G118" s="11">
        <v>2.4E-2</v>
      </c>
      <c r="H118" s="11">
        <v>75661.6328125</v>
      </c>
      <c r="I118" s="11">
        <v>102992.875</v>
      </c>
      <c r="J118" s="11">
        <v>90063.8496094</v>
      </c>
      <c r="K118" s="13">
        <v>6821.0233769699998</v>
      </c>
      <c r="O118">
        <f t="shared" si="42"/>
        <v>34.802686823954488</v>
      </c>
      <c r="T118" s="1"/>
      <c r="U118" s="11">
        <v>21</v>
      </c>
      <c r="V118" s="11">
        <v>48</v>
      </c>
      <c r="W118" s="11">
        <v>24</v>
      </c>
      <c r="X118" s="11">
        <v>2.4E-2</v>
      </c>
      <c r="Y118" s="11">
        <v>74973.15625</v>
      </c>
      <c r="Z118" s="11">
        <v>103014.609375</v>
      </c>
      <c r="AA118" s="11">
        <v>90382.367513000005</v>
      </c>
      <c r="AB118" s="11">
        <v>6776.2273781399999</v>
      </c>
      <c r="AF118">
        <f t="shared" si="44"/>
        <v>34.719762968501172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48</v>
      </c>
      <c r="F119" s="11">
        <v>24</v>
      </c>
      <c r="G119" s="11">
        <v>2.4E-2</v>
      </c>
      <c r="H119" s="11">
        <v>76399.6328125</v>
      </c>
      <c r="I119" s="11">
        <v>105980.625</v>
      </c>
      <c r="J119" s="11">
        <v>90733.149576800002</v>
      </c>
      <c r="K119" s="13">
        <v>7024.2878079800003</v>
      </c>
      <c r="O119">
        <f t="shared" si="42"/>
        <v>35.061319308105752</v>
      </c>
      <c r="T119" s="1"/>
      <c r="U119" s="11">
        <v>22</v>
      </c>
      <c r="V119" s="11">
        <v>48</v>
      </c>
      <c r="W119" s="11">
        <v>24</v>
      </c>
      <c r="X119" s="11">
        <v>2.4E-2</v>
      </c>
      <c r="Y119" s="11">
        <v>77112.796875</v>
      </c>
      <c r="Z119" s="11">
        <v>103270.234375</v>
      </c>
      <c r="AA119" s="11">
        <v>90675.0488281</v>
      </c>
      <c r="AB119" s="11">
        <v>6241.8901738300001</v>
      </c>
      <c r="AF119">
        <f t="shared" si="44"/>
        <v>34.832194476606105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76520.7578125</v>
      </c>
      <c r="I120" s="11">
        <v>105391.757812</v>
      </c>
      <c r="J120" s="11">
        <v>91696.634957100003</v>
      </c>
      <c r="K120" s="13">
        <v>6604.8610288199998</v>
      </c>
      <c r="O120">
        <f t="shared" si="42"/>
        <v>35.433631618710564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81413.421875</v>
      </c>
      <c r="Z120" s="11">
        <v>106951.34375</v>
      </c>
      <c r="AA120" s="11">
        <v>92257.046721799998</v>
      </c>
      <c r="AB120" s="11">
        <v>6822.97099592</v>
      </c>
      <c r="AF120">
        <f t="shared" si="44"/>
        <v>35.439908053903487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47</v>
      </c>
      <c r="F121" s="11">
        <v>23.5</v>
      </c>
      <c r="G121" s="11">
        <v>2.35E-2</v>
      </c>
      <c r="H121" s="11">
        <v>81589.09375</v>
      </c>
      <c r="I121" s="11">
        <v>108009.265625</v>
      </c>
      <c r="J121" s="11">
        <v>93666.837267299998</v>
      </c>
      <c r="K121" s="13">
        <v>6845.9240209</v>
      </c>
      <c r="O121">
        <f t="shared" si="42"/>
        <v>36.194961878066536</v>
      </c>
      <c r="T121" s="1"/>
      <c r="U121" s="11">
        <v>24</v>
      </c>
      <c r="V121" s="11">
        <v>47</v>
      </c>
      <c r="W121" s="11">
        <v>23.5</v>
      </c>
      <c r="X121" s="11">
        <v>2.35E-2</v>
      </c>
      <c r="Y121" s="11">
        <v>82195.2890625</v>
      </c>
      <c r="Z121" s="11">
        <v>106847.6875</v>
      </c>
      <c r="AA121" s="11">
        <v>93745.7892287</v>
      </c>
      <c r="AB121" s="11">
        <v>6311.6058897499997</v>
      </c>
      <c r="AF121">
        <f t="shared" si="44"/>
        <v>36.011798217693077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50</v>
      </c>
      <c r="F122" s="11">
        <v>25</v>
      </c>
      <c r="G122" s="11">
        <v>2.5000000000000001E-2</v>
      </c>
      <c r="H122" s="11">
        <v>82856.3203125</v>
      </c>
      <c r="I122" s="11">
        <v>112074.984375</v>
      </c>
      <c r="J122" s="11">
        <v>96833.544843800002</v>
      </c>
      <c r="K122" s="13">
        <v>7534.1741001</v>
      </c>
      <c r="O122">
        <f t="shared" si="42"/>
        <v>37.418648546201929</v>
      </c>
      <c r="T122" s="1"/>
      <c r="U122" s="11">
        <v>25</v>
      </c>
      <c r="V122" s="11">
        <v>50</v>
      </c>
      <c r="W122" s="11">
        <v>25</v>
      </c>
      <c r="X122" s="11">
        <v>2.5000000000000001E-2</v>
      </c>
      <c r="Y122" s="11">
        <v>82659.921875</v>
      </c>
      <c r="Z122" s="11">
        <v>111797.6875</v>
      </c>
      <c r="AA122" s="11">
        <v>96190.681562500002</v>
      </c>
      <c r="AB122" s="11">
        <v>7623.7627931400002</v>
      </c>
      <c r="AF122">
        <f t="shared" si="44"/>
        <v>36.950986741393038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69152.0625</v>
      </c>
      <c r="I123" s="11">
        <v>143170.65625</v>
      </c>
      <c r="J123" s="11">
        <v>104769.92406200001</v>
      </c>
      <c r="K123" s="13">
        <v>19594.939441800001</v>
      </c>
      <c r="O123">
        <f t="shared" si="42"/>
        <v>40.48544306636785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73984.578125</v>
      </c>
      <c r="Z123" s="11">
        <v>142711.234375</v>
      </c>
      <c r="AA123" s="11">
        <v>104402.32875</v>
      </c>
      <c r="AB123" s="11">
        <v>20389.3494833</v>
      </c>
      <c r="AF123">
        <f t="shared" si="44"/>
        <v>40.105434359618478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12585.5351562</v>
      </c>
      <c r="I124" s="11">
        <v>366804.28125</v>
      </c>
      <c r="J124" s="11">
        <v>80584.839148900006</v>
      </c>
      <c r="K124" s="13">
        <v>85892.759508999996</v>
      </c>
      <c r="O124">
        <f t="shared" si="42"/>
        <v>31.139785072713572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11707.6123047</v>
      </c>
      <c r="Z124" s="11">
        <v>368110</v>
      </c>
      <c r="AA124" s="11">
        <v>81574.579195500002</v>
      </c>
      <c r="AB124" s="11">
        <v>87361.658430900003</v>
      </c>
      <c r="AF124">
        <f t="shared" si="44"/>
        <v>31.336311847724225</v>
      </c>
    </row>
    <row r="125" spans="3:51" x14ac:dyDescent="0.25">
      <c r="C125" s="1">
        <f>C38</f>
        <v>26</v>
      </c>
      <c r="D125" s="11">
        <v>28</v>
      </c>
      <c r="E125" s="11">
        <v>50</v>
      </c>
      <c r="F125" s="11">
        <v>25</v>
      </c>
      <c r="G125" s="11">
        <v>2.5000000000000001E-2</v>
      </c>
      <c r="H125" s="11">
        <v>14115.859375</v>
      </c>
      <c r="I125" s="11">
        <v>116484.140625</v>
      </c>
      <c r="J125" s="11">
        <v>50269.719082000003</v>
      </c>
      <c r="K125" s="13">
        <v>28758.376197900001</v>
      </c>
      <c r="O125">
        <f t="shared" si="42"/>
        <v>19.425344325459712</v>
      </c>
      <c r="U125" s="11">
        <v>28</v>
      </c>
      <c r="V125" s="11">
        <v>50</v>
      </c>
      <c r="W125" s="11">
        <v>25</v>
      </c>
      <c r="X125" s="11">
        <v>2.5000000000000001E-2</v>
      </c>
      <c r="Y125" s="11">
        <v>12765.8925781</v>
      </c>
      <c r="Z125" s="11">
        <v>117577.09375</v>
      </c>
      <c r="AA125" s="11">
        <v>50341.126914100001</v>
      </c>
      <c r="AB125" s="11">
        <v>28725.7931947</v>
      </c>
      <c r="AF125">
        <f t="shared" si="44"/>
        <v>19.338196620855172</v>
      </c>
    </row>
    <row r="126" spans="3:51" x14ac:dyDescent="0.25">
      <c r="C126" s="1">
        <f>C39</f>
        <v>28</v>
      </c>
      <c r="D126" s="11">
        <v>29</v>
      </c>
      <c r="E126" s="11">
        <v>52</v>
      </c>
      <c r="F126" s="11">
        <v>26</v>
      </c>
      <c r="G126" s="11">
        <v>2.5999999999999999E-2</v>
      </c>
      <c r="H126" s="11">
        <v>8196.1123046899993</v>
      </c>
      <c r="I126" s="11">
        <v>63963.609375</v>
      </c>
      <c r="J126" s="11">
        <v>30608.074707</v>
      </c>
      <c r="K126" s="13">
        <v>13747.9341331</v>
      </c>
      <c r="O126">
        <f t="shared" si="42"/>
        <v>11.827644975556804</v>
      </c>
      <c r="U126" s="11">
        <v>29</v>
      </c>
      <c r="V126" s="11">
        <v>52</v>
      </c>
      <c r="W126" s="11">
        <v>26</v>
      </c>
      <c r="X126" s="11">
        <v>2.5999999999999999E-2</v>
      </c>
      <c r="Y126" s="11">
        <v>7207.6538085900002</v>
      </c>
      <c r="Z126" s="11">
        <v>64087.0507812</v>
      </c>
      <c r="AA126" s="11">
        <v>31186.775193400001</v>
      </c>
      <c r="AB126" s="11">
        <v>13908.236820599999</v>
      </c>
      <c r="AF126">
        <f t="shared" si="44"/>
        <v>11.980184545520318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8883.9758501800006</v>
      </c>
      <c r="F167" s="11">
        <v>2406.6285407400001</v>
      </c>
      <c r="G167" s="11">
        <v>0.213358925422</v>
      </c>
      <c r="H167" s="6">
        <f>E167/F167</f>
        <v>3.6914611872126804</v>
      </c>
      <c r="N167" s="11">
        <v>6326.5804454899999</v>
      </c>
      <c r="O167" s="11">
        <v>1203.7634760200001</v>
      </c>
      <c r="P167" s="11">
        <v>5.2599903906599996</v>
      </c>
      <c r="Q167" s="6">
        <f>N167/O167</f>
        <v>5.2556673894173596</v>
      </c>
    </row>
    <row r="168" spans="3:17" x14ac:dyDescent="0.25">
      <c r="C168">
        <f t="shared" ref="C168" si="70">C12</f>
        <v>-26</v>
      </c>
      <c r="D168" s="11">
        <v>2</v>
      </c>
      <c r="E168" s="11">
        <v>793858.75245100004</v>
      </c>
      <c r="F168" s="11">
        <v>3936.8984464800001</v>
      </c>
      <c r="G168" s="11">
        <v>561.99008118899997</v>
      </c>
      <c r="H168" s="6">
        <f t="shared" ref="H168:H195" si="71">E168/F168</f>
        <v>201.64572778370572</v>
      </c>
      <c r="N168" s="11">
        <v>102900.386642</v>
      </c>
      <c r="O168" s="11">
        <v>2070.8669249599998</v>
      </c>
      <c r="P168" s="11">
        <v>140.67166444399999</v>
      </c>
      <c r="Q168" s="6">
        <f t="shared" ref="Q168:Q195" si="72">N168/O168</f>
        <v>49.689521524415476</v>
      </c>
    </row>
    <row r="169" spans="3:17" x14ac:dyDescent="0.25">
      <c r="C169">
        <f t="shared" ref="C169" si="73">C13</f>
        <v>-24</v>
      </c>
      <c r="D169" s="11">
        <v>3</v>
      </c>
      <c r="E169" s="11">
        <v>827843.21375</v>
      </c>
      <c r="F169" s="11">
        <v>6937.5757495099997</v>
      </c>
      <c r="G169" s="11">
        <v>278.91719604500003</v>
      </c>
      <c r="H169" s="6">
        <f t="shared" si="71"/>
        <v>119.3274486132235</v>
      </c>
      <c r="N169" s="11">
        <v>103258.10374999999</v>
      </c>
      <c r="O169" s="11">
        <v>2107.0804132100002</v>
      </c>
      <c r="P169" s="11">
        <v>184.75139400500001</v>
      </c>
      <c r="Q169" s="6">
        <f t="shared" si="72"/>
        <v>49.005298090495266</v>
      </c>
    </row>
    <row r="170" spans="3:17" x14ac:dyDescent="0.25">
      <c r="C170">
        <f t="shared" ref="C170" si="74">C14</f>
        <v>-22</v>
      </c>
      <c r="D170" s="11">
        <v>4</v>
      </c>
      <c r="E170" s="11">
        <v>846845.11887300003</v>
      </c>
      <c r="F170" s="11">
        <v>5422.7463857599996</v>
      </c>
      <c r="G170" s="11">
        <v>369.25669621499998</v>
      </c>
      <c r="H170" s="6">
        <f t="shared" si="71"/>
        <v>156.16535582353524</v>
      </c>
      <c r="N170" s="11">
        <v>101083.086091</v>
      </c>
      <c r="O170" s="11">
        <v>2302.72832982</v>
      </c>
      <c r="P170" s="11">
        <v>438.79702549400002</v>
      </c>
      <c r="Q170" s="6">
        <f t="shared" si="72"/>
        <v>43.897095798053385</v>
      </c>
    </row>
    <row r="171" spans="3:17" x14ac:dyDescent="0.25">
      <c r="C171">
        <f t="shared" ref="C171" si="75">C15</f>
        <v>-20</v>
      </c>
      <c r="D171" s="11">
        <v>5</v>
      </c>
      <c r="E171" s="11">
        <v>855549.46625000006</v>
      </c>
      <c r="F171" s="11">
        <v>5673.91143311</v>
      </c>
      <c r="G171" s="11">
        <v>262.12575218199999</v>
      </c>
      <c r="H171" s="6">
        <f t="shared" si="71"/>
        <v>150.78653876362216</v>
      </c>
      <c r="N171" s="11">
        <v>100151.561719</v>
      </c>
      <c r="O171" s="11">
        <v>2102.1169798300002</v>
      </c>
      <c r="P171" s="11">
        <v>112.94791132</v>
      </c>
      <c r="Q171" s="6">
        <f t="shared" si="72"/>
        <v>47.643191449364217</v>
      </c>
    </row>
    <row r="172" spans="3:17" x14ac:dyDescent="0.25">
      <c r="C172">
        <f t="shared" ref="C172" si="76">C16</f>
        <v>-18</v>
      </c>
      <c r="D172" s="11">
        <v>6</v>
      </c>
      <c r="E172" s="11">
        <v>883051.84134599997</v>
      </c>
      <c r="F172" s="11">
        <v>4697.87124847</v>
      </c>
      <c r="G172" s="11">
        <v>652.93848162400002</v>
      </c>
      <c r="H172" s="6">
        <f t="shared" si="71"/>
        <v>187.96850629603605</v>
      </c>
      <c r="N172" s="11">
        <v>100398.995192</v>
      </c>
      <c r="O172" s="11">
        <v>2060.7810132</v>
      </c>
      <c r="P172" s="11">
        <v>119.24978215900001</v>
      </c>
      <c r="Q172" s="6">
        <f t="shared" si="72"/>
        <v>48.71890538048946</v>
      </c>
    </row>
    <row r="173" spans="3:17" x14ac:dyDescent="0.25">
      <c r="C173">
        <f t="shared" ref="C173" si="77">C17</f>
        <v>-16</v>
      </c>
      <c r="D173" s="11">
        <v>7</v>
      </c>
      <c r="E173" s="11">
        <v>890394.9375</v>
      </c>
      <c r="F173" s="11">
        <v>4932.6331979400002</v>
      </c>
      <c r="G173" s="11">
        <v>927.29043181700001</v>
      </c>
      <c r="H173" s="6">
        <f t="shared" si="71"/>
        <v>180.5110783165172</v>
      </c>
      <c r="N173" s="11">
        <v>100391.64485700001</v>
      </c>
      <c r="O173" s="11">
        <v>2058.81976334</v>
      </c>
      <c r="P173" s="11">
        <v>200.62877676900001</v>
      </c>
      <c r="Q173" s="6">
        <f t="shared" si="72"/>
        <v>48.761745270084148</v>
      </c>
    </row>
    <row r="174" spans="3:17" x14ac:dyDescent="0.25">
      <c r="C174">
        <f t="shared" ref="C174" si="78">C18</f>
        <v>-14</v>
      </c>
      <c r="D174" s="11">
        <v>8</v>
      </c>
      <c r="E174" s="11">
        <v>888227.214286</v>
      </c>
      <c r="F174" s="11">
        <v>3013.5258418499998</v>
      </c>
      <c r="G174" s="11">
        <v>634.85052490199996</v>
      </c>
      <c r="H174" s="6">
        <f t="shared" si="71"/>
        <v>294.74683838805856</v>
      </c>
      <c r="N174" s="11">
        <v>97737.680165800004</v>
      </c>
      <c r="O174" s="11">
        <v>1976.63966362</v>
      </c>
      <c r="P174" s="11">
        <v>138.23457830800001</v>
      </c>
      <c r="Q174" s="6">
        <f t="shared" si="72"/>
        <v>49.446382142713915</v>
      </c>
    </row>
    <row r="175" spans="3:17" x14ac:dyDescent="0.25">
      <c r="C175">
        <f t="shared" ref="C175" si="79">C19</f>
        <v>-12</v>
      </c>
      <c r="D175" s="11">
        <v>9</v>
      </c>
      <c r="E175" s="11">
        <v>874156.27573500003</v>
      </c>
      <c r="F175" s="11">
        <v>4816.4959677899997</v>
      </c>
      <c r="G175" s="11">
        <v>434.34234529399998</v>
      </c>
      <c r="H175" s="6">
        <f t="shared" si="71"/>
        <v>181.49216392598743</v>
      </c>
      <c r="N175" s="11">
        <v>95442.485294099999</v>
      </c>
      <c r="O175" s="11">
        <v>1683.6126936400001</v>
      </c>
      <c r="P175" s="11">
        <v>123.270532084</v>
      </c>
      <c r="Q175" s="6">
        <f t="shared" si="72"/>
        <v>56.689098184304896</v>
      </c>
    </row>
    <row r="176" spans="3:17" x14ac:dyDescent="0.25">
      <c r="C176">
        <f t="shared" ref="C176" si="80">C20</f>
        <v>-10</v>
      </c>
      <c r="D176" s="11">
        <v>10</v>
      </c>
      <c r="E176" s="11">
        <v>878927.375</v>
      </c>
      <c r="F176" s="11">
        <v>3903.26757094</v>
      </c>
      <c r="G176" s="11">
        <v>448.927004646</v>
      </c>
      <c r="H176" s="6">
        <f t="shared" si="71"/>
        <v>225.17733130663478</v>
      </c>
      <c r="N176" s="11">
        <v>94692.336090700002</v>
      </c>
      <c r="O176" s="11">
        <v>1865.8384772700001</v>
      </c>
      <c r="P176" s="11">
        <v>176.51600508600001</v>
      </c>
      <c r="Q176" s="6">
        <f t="shared" si="72"/>
        <v>50.750553836390495</v>
      </c>
    </row>
    <row r="177" spans="3:17" x14ac:dyDescent="0.25">
      <c r="C177">
        <f t="shared" ref="C177" si="81">C21</f>
        <v>-8</v>
      </c>
      <c r="D177" s="11">
        <v>11</v>
      </c>
      <c r="E177" s="11">
        <v>884892.61658699997</v>
      </c>
      <c r="F177" s="11">
        <v>3821.8960062900001</v>
      </c>
      <c r="G177" s="11">
        <v>1051.2867912900001</v>
      </c>
      <c r="H177" s="6">
        <f t="shared" si="71"/>
        <v>231.53236381384039</v>
      </c>
      <c r="N177" s="11">
        <v>96174.984525199994</v>
      </c>
      <c r="O177" s="11">
        <v>1640.30979923</v>
      </c>
      <c r="P177" s="11">
        <v>243.726761635</v>
      </c>
      <c r="Q177" s="6">
        <f t="shared" si="72"/>
        <v>58.632207507598139</v>
      </c>
    </row>
    <row r="178" spans="3:17" x14ac:dyDescent="0.25">
      <c r="C178">
        <f t="shared" ref="C178" si="82">C22</f>
        <v>-6</v>
      </c>
      <c r="D178" s="11">
        <v>12</v>
      </c>
      <c r="E178" s="11">
        <v>860427.32421899994</v>
      </c>
      <c r="F178" s="11">
        <v>3894.00757694</v>
      </c>
      <c r="G178" s="11">
        <v>691.50338967599998</v>
      </c>
      <c r="H178" s="6">
        <f t="shared" si="71"/>
        <v>220.96190292858736</v>
      </c>
      <c r="N178" s="11">
        <v>92279.840657599998</v>
      </c>
      <c r="O178" s="11">
        <v>2111.44938159</v>
      </c>
      <c r="P178" s="11">
        <v>175.28408098200001</v>
      </c>
      <c r="Q178" s="6">
        <f t="shared" si="72"/>
        <v>43.704500549338221</v>
      </c>
    </row>
    <row r="179" spans="3:17" x14ac:dyDescent="0.25">
      <c r="C179">
        <f t="shared" ref="C179" si="83">C23</f>
        <v>-4</v>
      </c>
      <c r="D179" s="11">
        <v>13</v>
      </c>
      <c r="E179" s="11">
        <v>848112.88847999997</v>
      </c>
      <c r="F179" s="11">
        <v>5034.20944573</v>
      </c>
      <c r="G179" s="11">
        <v>384.85504337399999</v>
      </c>
      <c r="H179" s="6">
        <f t="shared" si="71"/>
        <v>168.46992514373167</v>
      </c>
      <c r="N179" s="11">
        <v>91452.341299000007</v>
      </c>
      <c r="O179" s="11">
        <v>2214.2406475600001</v>
      </c>
      <c r="P179" s="11">
        <v>103.18775382699999</v>
      </c>
      <c r="Q179" s="6">
        <f t="shared" si="72"/>
        <v>41.301897966590325</v>
      </c>
    </row>
    <row r="180" spans="3:17" x14ac:dyDescent="0.25">
      <c r="C180">
        <f t="shared" ref="C180" si="84">C24</f>
        <v>-2</v>
      </c>
      <c r="D180" s="11">
        <v>14</v>
      </c>
      <c r="E180" s="11">
        <v>852632.63221199997</v>
      </c>
      <c r="F180" s="11">
        <v>3753.9517074</v>
      </c>
      <c r="G180" s="11">
        <v>596.24335054300002</v>
      </c>
      <c r="H180" s="6">
        <f t="shared" si="71"/>
        <v>227.12935558847033</v>
      </c>
      <c r="N180" s="11">
        <v>91296.093299300002</v>
      </c>
      <c r="O180" s="11">
        <v>1623.64751632</v>
      </c>
      <c r="P180" s="11">
        <v>186.854132249</v>
      </c>
      <c r="Q180" s="6">
        <f t="shared" si="72"/>
        <v>56.229010534394043</v>
      </c>
    </row>
    <row r="181" spans="3:17" x14ac:dyDescent="0.25">
      <c r="C181">
        <f t="shared" ref="C181" si="85">C25</f>
        <v>0</v>
      </c>
      <c r="D181" s="11">
        <v>15</v>
      </c>
      <c r="E181" s="11">
        <v>858123.04411799996</v>
      </c>
      <c r="F181" s="11">
        <v>4914.8557435700004</v>
      </c>
      <c r="G181" s="11">
        <v>4856.6362476699996</v>
      </c>
      <c r="H181" s="6">
        <f t="shared" si="71"/>
        <v>174.59780894702021</v>
      </c>
      <c r="N181" s="11">
        <v>90938.038909299998</v>
      </c>
      <c r="O181" s="11">
        <v>2057.7918616699999</v>
      </c>
      <c r="P181" s="11">
        <v>198.63087833599999</v>
      </c>
      <c r="Q181" s="6">
        <f t="shared" si="72"/>
        <v>44.192049061511632</v>
      </c>
    </row>
    <row r="182" spans="3:17" x14ac:dyDescent="0.25">
      <c r="C182">
        <f t="shared" ref="C182" si="86">C26</f>
        <v>2</v>
      </c>
      <c r="D182" s="11">
        <v>16</v>
      </c>
      <c r="E182" s="11">
        <v>853782.98076900002</v>
      </c>
      <c r="F182" s="11">
        <v>4704.9984667899998</v>
      </c>
      <c r="G182" s="11">
        <v>401.59365551299999</v>
      </c>
      <c r="H182" s="6">
        <f t="shared" si="71"/>
        <v>181.46296684162283</v>
      </c>
      <c r="N182" s="11">
        <v>90552.915715099996</v>
      </c>
      <c r="O182" s="11">
        <v>2080.4910898899998</v>
      </c>
      <c r="P182" s="11">
        <v>136.76208052300001</v>
      </c>
      <c r="Q182" s="6">
        <f t="shared" si="72"/>
        <v>43.524779392296139</v>
      </c>
    </row>
    <row r="183" spans="3:17" x14ac:dyDescent="0.25">
      <c r="C183">
        <f t="shared" ref="C183" si="87">C27</f>
        <v>4</v>
      </c>
      <c r="D183" s="11">
        <v>17</v>
      </c>
      <c r="E183" s="11">
        <v>834725.07107800001</v>
      </c>
      <c r="F183" s="11">
        <v>4969.5707393000002</v>
      </c>
      <c r="G183" s="11">
        <v>403.71709397299998</v>
      </c>
      <c r="H183" s="6">
        <f t="shared" si="71"/>
        <v>167.9672379903736</v>
      </c>
      <c r="N183" s="11">
        <v>89732.186734100003</v>
      </c>
      <c r="O183" s="11">
        <v>1749.2098423100001</v>
      </c>
      <c r="P183" s="11">
        <v>127.33329309200001</v>
      </c>
      <c r="Q183" s="6">
        <f t="shared" si="72"/>
        <v>51.298697596853224</v>
      </c>
    </row>
    <row r="184" spans="3:17" x14ac:dyDescent="0.25">
      <c r="C184">
        <f t="shared" ref="C184" si="88">C28</f>
        <v>6</v>
      </c>
      <c r="D184" s="11">
        <v>18</v>
      </c>
      <c r="E184" s="11">
        <v>840356.59855800006</v>
      </c>
      <c r="F184" s="11">
        <v>4077.2108484400001</v>
      </c>
      <c r="G184" s="11">
        <v>678.436110203</v>
      </c>
      <c r="H184" s="6">
        <f t="shared" si="71"/>
        <v>206.11065500317028</v>
      </c>
      <c r="N184" s="11">
        <v>90696.952523999993</v>
      </c>
      <c r="O184" s="11">
        <v>2116.15897722</v>
      </c>
      <c r="P184" s="11">
        <v>189.44134638899999</v>
      </c>
      <c r="Q184" s="6">
        <f t="shared" si="72"/>
        <v>42.859233876250954</v>
      </c>
    </row>
    <row r="185" spans="3:17" x14ac:dyDescent="0.25">
      <c r="C185">
        <f t="shared" ref="C185" si="89">C29</f>
        <v>8</v>
      </c>
      <c r="D185" s="11">
        <v>19</v>
      </c>
      <c r="E185" s="11">
        <v>841813.33653800003</v>
      </c>
      <c r="F185" s="11">
        <v>3942.3531599799999</v>
      </c>
      <c r="G185" s="11">
        <v>365.190524321</v>
      </c>
      <c r="H185" s="6">
        <f t="shared" si="71"/>
        <v>213.53067631877775</v>
      </c>
      <c r="N185" s="11">
        <v>90310.870492799993</v>
      </c>
      <c r="O185" s="11">
        <v>1662.76054129</v>
      </c>
      <c r="P185" s="11">
        <v>358.18655501900002</v>
      </c>
      <c r="Q185" s="6">
        <f t="shared" si="72"/>
        <v>54.313816241234093</v>
      </c>
    </row>
    <row r="186" spans="3:17" x14ac:dyDescent="0.25">
      <c r="C186">
        <f t="shared" ref="C186" si="90">C30</f>
        <v>10</v>
      </c>
      <c r="D186" s="11">
        <v>20</v>
      </c>
      <c r="E186" s="11">
        <v>839082.95710799994</v>
      </c>
      <c r="F186" s="11">
        <v>3472.8370983599998</v>
      </c>
      <c r="G186" s="11">
        <v>719.19244399700005</v>
      </c>
      <c r="H186" s="6">
        <f t="shared" si="71"/>
        <v>241.6131057527131</v>
      </c>
      <c r="N186" s="11">
        <v>90895.593290399993</v>
      </c>
      <c r="O186" s="11">
        <v>2065.9881558900001</v>
      </c>
      <c r="P186" s="11">
        <v>110.273418913</v>
      </c>
      <c r="Q186" s="6">
        <f t="shared" si="72"/>
        <v>43.996183149096218</v>
      </c>
    </row>
    <row r="187" spans="3:17" x14ac:dyDescent="0.25">
      <c r="C187">
        <f t="shared" ref="C187" si="91">C31</f>
        <v>12</v>
      </c>
      <c r="D187" s="11">
        <v>21</v>
      </c>
      <c r="E187" s="11">
        <v>831416.984375</v>
      </c>
      <c r="F187" s="11">
        <v>5691.2759768200003</v>
      </c>
      <c r="G187" s="11">
        <v>385.31751298900002</v>
      </c>
      <c r="H187" s="6">
        <f t="shared" si="71"/>
        <v>146.0862182331833</v>
      </c>
      <c r="N187" s="11">
        <v>90223.1083984</v>
      </c>
      <c r="O187" s="11">
        <v>2099.6444856500002</v>
      </c>
      <c r="P187" s="11">
        <v>231.342174331</v>
      </c>
      <c r="Q187" s="6">
        <f t="shared" si="72"/>
        <v>42.970659564049512</v>
      </c>
    </row>
    <row r="188" spans="3:17" x14ac:dyDescent="0.25">
      <c r="C188">
        <f t="shared" ref="C188" si="92">C32</f>
        <v>14</v>
      </c>
      <c r="D188" s="11">
        <v>22</v>
      </c>
      <c r="E188" s="11">
        <v>825842.66666700004</v>
      </c>
      <c r="F188" s="11">
        <v>3009.20891682</v>
      </c>
      <c r="G188" s="11">
        <v>806.28215408300002</v>
      </c>
      <c r="H188" s="6">
        <f t="shared" si="71"/>
        <v>274.4384618997189</v>
      </c>
      <c r="N188" s="11">
        <v>90704.098795600003</v>
      </c>
      <c r="O188" s="11">
        <v>1494.7536483199999</v>
      </c>
      <c r="P188" s="11">
        <v>301.71977575599999</v>
      </c>
      <c r="Q188" s="6">
        <f t="shared" si="72"/>
        <v>60.681637337058959</v>
      </c>
    </row>
    <row r="189" spans="3:17" x14ac:dyDescent="0.25">
      <c r="C189">
        <f t="shared" ref="C189" si="93">C33</f>
        <v>16</v>
      </c>
      <c r="D189" s="11">
        <v>23</v>
      </c>
      <c r="E189" s="11">
        <v>824486.51470599999</v>
      </c>
      <c r="F189" s="11">
        <v>5301.2792107100004</v>
      </c>
      <c r="G189" s="11">
        <v>257.460513994</v>
      </c>
      <c r="H189" s="6">
        <f t="shared" si="71"/>
        <v>155.52595551660755</v>
      </c>
      <c r="N189" s="11">
        <v>91976.840839500001</v>
      </c>
      <c r="O189" s="11">
        <v>2132.30128255</v>
      </c>
      <c r="P189" s="11">
        <v>125.845415863</v>
      </c>
      <c r="Q189" s="6">
        <f t="shared" si="72"/>
        <v>43.135011732256579</v>
      </c>
    </row>
    <row r="190" spans="3:17" x14ac:dyDescent="0.25">
      <c r="C190">
        <f t="shared" ref="C190" si="94">C34</f>
        <v>18</v>
      </c>
      <c r="D190" s="11">
        <v>24</v>
      </c>
      <c r="E190" s="11">
        <v>837441.26728699997</v>
      </c>
      <c r="F190" s="11">
        <v>3805.2753808399998</v>
      </c>
      <c r="G190" s="11">
        <v>2012.7689954099999</v>
      </c>
      <c r="H190" s="6">
        <f t="shared" si="71"/>
        <v>220.07376167927643</v>
      </c>
      <c r="N190" s="11">
        <v>93706.313331099998</v>
      </c>
      <c r="O190" s="11">
        <v>2170.7438739999998</v>
      </c>
      <c r="P190" s="11">
        <v>140.10124297900001</v>
      </c>
      <c r="Q190" s="6">
        <f t="shared" si="72"/>
        <v>43.167834977430417</v>
      </c>
    </row>
    <row r="191" spans="3:17" x14ac:dyDescent="0.25">
      <c r="C191">
        <f t="shared" ref="C191" si="95">C35</f>
        <v>20</v>
      </c>
      <c r="D191" s="11">
        <v>25</v>
      </c>
      <c r="E191" s="11">
        <v>854677.80374999996</v>
      </c>
      <c r="F191" s="11">
        <v>3995.4750531</v>
      </c>
      <c r="G191" s="11">
        <v>541.33805252100001</v>
      </c>
      <c r="H191" s="6">
        <f t="shared" si="71"/>
        <v>213.91143540913228</v>
      </c>
      <c r="N191" s="11">
        <v>96512.114218699993</v>
      </c>
      <c r="O191" s="11">
        <v>2451.85842865</v>
      </c>
      <c r="P191" s="11">
        <v>229.69103641500001</v>
      </c>
      <c r="Q191" s="6">
        <f t="shared" si="72"/>
        <v>39.362841300686284</v>
      </c>
    </row>
    <row r="192" spans="3:17" x14ac:dyDescent="0.25">
      <c r="C192">
        <f t="shared" ref="C192" si="96">C36</f>
        <v>22</v>
      </c>
      <c r="D192" s="11">
        <v>26</v>
      </c>
      <c r="E192" s="11">
        <v>912444.16125</v>
      </c>
      <c r="F192" s="11">
        <v>4976.9516451999998</v>
      </c>
      <c r="G192" s="11">
        <v>436.30466423000001</v>
      </c>
      <c r="H192" s="6">
        <f t="shared" si="71"/>
        <v>183.33394139563381</v>
      </c>
      <c r="N192" s="11">
        <v>104586.125937</v>
      </c>
      <c r="O192" s="11">
        <v>2080.1589870500002</v>
      </c>
      <c r="P192" s="11">
        <v>185.88828727699999</v>
      </c>
      <c r="Q192" s="6">
        <f t="shared" si="72"/>
        <v>50.277948266502428</v>
      </c>
    </row>
    <row r="193" spans="3:17" x14ac:dyDescent="0.25">
      <c r="C193">
        <f t="shared" ref="C193" si="97">C37</f>
        <v>24</v>
      </c>
      <c r="D193" s="11">
        <v>27</v>
      </c>
      <c r="E193" s="11">
        <v>699544.91120800003</v>
      </c>
      <c r="F193" s="11">
        <v>8398.0725021399994</v>
      </c>
      <c r="G193" s="11">
        <v>185.25506159899999</v>
      </c>
      <c r="H193" s="6">
        <f t="shared" si="71"/>
        <v>83.29827005300821</v>
      </c>
      <c r="N193" s="11">
        <v>81079.708308300003</v>
      </c>
      <c r="O193" s="11">
        <v>2939.9140727700001</v>
      </c>
      <c r="P193" s="11">
        <v>67.235107518199996</v>
      </c>
      <c r="Q193" s="6">
        <f t="shared" si="72"/>
        <v>27.578938125870579</v>
      </c>
    </row>
    <row r="194" spans="3:17" x14ac:dyDescent="0.25">
      <c r="C194">
        <f t="shared" ref="C194" si="98">C38</f>
        <v>26</v>
      </c>
      <c r="D194" s="11">
        <v>28</v>
      </c>
      <c r="E194" s="11">
        <v>341530.62468800001</v>
      </c>
      <c r="F194" s="11">
        <v>4930.9127816800001</v>
      </c>
      <c r="G194" s="11">
        <v>187.66293377900001</v>
      </c>
      <c r="H194" s="6">
        <f t="shared" si="71"/>
        <v>69.263164815427515</v>
      </c>
      <c r="N194" s="11">
        <v>50305.422753899998</v>
      </c>
      <c r="O194" s="11">
        <v>2438.3417930599999</v>
      </c>
      <c r="P194" s="11">
        <v>189.43371384100001</v>
      </c>
      <c r="Q194" s="6">
        <f t="shared" si="72"/>
        <v>20.630997219946408</v>
      </c>
    </row>
    <row r="195" spans="3:17" x14ac:dyDescent="0.25">
      <c r="C195">
        <f t="shared" ref="C195" si="99">C39</f>
        <v>28</v>
      </c>
      <c r="D195" s="11">
        <v>29</v>
      </c>
      <c r="E195" s="11">
        <v>229901.86380699999</v>
      </c>
      <c r="F195" s="11">
        <v>4245.0257970399998</v>
      </c>
      <c r="G195" s="11">
        <v>137.433737315</v>
      </c>
      <c r="H195" s="6">
        <f t="shared" si="71"/>
        <v>54.157942683718794</v>
      </c>
      <c r="N195" s="11">
        <v>30897.4249925</v>
      </c>
      <c r="O195" s="11">
        <v>2247.7711163700001</v>
      </c>
      <c r="P195" s="11">
        <v>64.738342830799994</v>
      </c>
      <c r="Q195" s="6">
        <f t="shared" si="72"/>
        <v>13.745805686122203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2022-05-11T20:44:39Z</dcterms:modified>
</cp:coreProperties>
</file>