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Baylor_Data\ROIs\UM_ROIs\"/>
    </mc:Choice>
  </mc:AlternateContent>
  <xr:revisionPtr revIDLastSave="0" documentId="13_ncr:1_{306C468A-72F8-4869-A379-AB289CF74FEB}" xr6:coauthVersionLast="47" xr6:coauthVersionMax="47" xr10:uidLastSave="{00000000-0000-0000-0000-000000000000}"/>
  <bookViews>
    <workbookView xWindow="-28455" yWindow="780" windowWidth="28455" windowHeight="919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E32" i="3"/>
  <c r="AD32" i="3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O37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6" i="3"/>
  <c r="AF17" i="3"/>
  <c r="AF25" i="3"/>
  <c r="AF31" i="3"/>
  <c r="AF32" i="3"/>
  <c r="AF33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F8" i="3" s="1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P12" i="3"/>
  <c r="AG12" i="3"/>
  <c r="C195" i="3"/>
  <c r="AG39" i="3"/>
  <c r="P39" i="3"/>
  <c r="C192" i="3"/>
  <c r="P36" i="3"/>
  <c r="AG36" i="3"/>
  <c r="C193" i="3"/>
  <c r="AG37" i="3"/>
  <c r="P37" i="3"/>
  <c r="C169" i="3"/>
  <c r="P13" i="3"/>
  <c r="AG13" i="3"/>
  <c r="C194" i="3"/>
  <c r="AG38" i="3"/>
  <c r="P38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<sst xmlns="http://schemas.openxmlformats.org/spreadsheetml/2006/main" count="240" uniqueCount="63">
  <si>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</si>
  <si>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</si>
  <si>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</si>
  <si>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</si>
  <si>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</si>
  <si>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</si>
  <si>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</si>
  <si>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</si>
  <si>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</si>
  <si>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</si>
  <si>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</si>
  <si>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</si>
  <si>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</si>
  <si>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</si>
  <si>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</si>
  <si>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</si>
  <si>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</si>
  <si>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</si>
  <si>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</si>
  <si>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</si>
  <si>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</si>
  <si>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</si>
  <si>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</si>
  <si>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</si>
  <si>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</si>
  <si>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</si>
  <si>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</si>
  <si>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</si>
  <si>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</si>
  <si>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</si>
  <si>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</si>
  <si>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</si>
  <si>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</si>
  <si>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</si>
  <si>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</si>
  <si>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</si>
  <si>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</si>
  <si>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</si>
  <si>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</si>
  <si>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</si>
  <si>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</si>
  <si>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</si>
  <si>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</si>
  <si>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</si>
  <si>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</si>
  <si>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</si>
  <si>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</si>
  <si>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</si>
  <si>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</si>
  <si>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</si>
  <si>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</si>
  <si>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</si>
  <si>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</si>
  <si>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</si>
  <si>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</si>
  <si>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</si>
  <si>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</si>
  <si>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</si>
  <si>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</si>
  <si>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</si>
  <si>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L:\BRoss_Lab\MF_CIRP_Subgroups\IADP_WG_TCONS\DWIphantomRoundRobin\Baylor_Data\ScannerNative_Format\ScannerNative_Format\2nd attempt\2nd attempt\Raw data\Day1\Processed2DSEQData</t>
  </si>
  <si>
    <t>10_DWI_T2w-label.mhd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</si>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</sst>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Baylor 9.4T Bruker</a:t>
            </a:r>
            <a:r>
              <a:rPr lang="en-US" baseline="0"/>
              <a:t> </a:t>
            </a:r>
            <a:r>
              <a:rPr lang="en-US"/>
              <a:t>ADC Day1 Pass 1 </a:t>
            </a:r>
          </a:p>
        </c:rich>
      </c:tx>
      <c:layout>
        <c:manualLayout>
          <c:xMode val="edge"/>
          <c:yMode val="edge"/>
          <c:x val="1.7422784662608784E-2"/>
          <c:y val="6.66666166729533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1.03192419767</c:v>
                </c:pt>
                <c:pt idx="2">
                  <c:v>1.04549265137</c:v>
                </c:pt>
                <c:pt idx="3">
                  <c:v>1.06089043617</c:v>
                </c:pt>
                <c:pt idx="4">
                  <c:v>1.0726345534199999</c:v>
                </c:pt>
                <c:pt idx="5">
                  <c:v>1.0843085217499999</c:v>
                </c:pt>
                <c:pt idx="6">
                  <c:v>1.0941948638500001</c:v>
                </c:pt>
                <c:pt idx="7">
                  <c:v>1.10148102504</c:v>
                </c:pt>
                <c:pt idx="8">
                  <c:v>1.1054971837100001</c:v>
                </c:pt>
                <c:pt idx="9">
                  <c:v>1.1145897736899999</c:v>
                </c:pt>
                <c:pt idx="10">
                  <c:v>1.11513394594</c:v>
                </c:pt>
                <c:pt idx="11">
                  <c:v>1.1182973010899999</c:v>
                </c:pt>
                <c:pt idx="12">
                  <c:v>1.11885832805</c:v>
                </c:pt>
                <c:pt idx="13">
                  <c:v>1.11983703574</c:v>
                </c:pt>
                <c:pt idx="14">
                  <c:v>1.1168417806399999</c:v>
                </c:pt>
                <c:pt idx="15">
                  <c:v>1.1156941354300001</c:v>
                </c:pt>
                <c:pt idx="16">
                  <c:v>1.11404087067</c:v>
                </c:pt>
                <c:pt idx="17">
                  <c:v>1.1160304593099999</c:v>
                </c:pt>
                <c:pt idx="18">
                  <c:v>1.1066946315799999</c:v>
                </c:pt>
                <c:pt idx="19">
                  <c:v>1.10184527636</c:v>
                </c:pt>
                <c:pt idx="20">
                  <c:v>1.0981918501900001</c:v>
                </c:pt>
                <c:pt idx="21">
                  <c:v>1.08510766544</c:v>
                </c:pt>
                <c:pt idx="22">
                  <c:v>1.0794445698499999</c:v>
                </c:pt>
                <c:pt idx="23">
                  <c:v>1.0645481989900001</c:v>
                </c:pt>
                <c:pt idx="24">
                  <c:v>1.0493985987600001</c:v>
                </c:pt>
                <c:pt idx="25">
                  <c:v>1.03180440267</c:v>
                </c:pt>
                <c:pt idx="26">
                  <c:v>1.01096041252</c:v>
                </c:pt>
                <c:pt idx="27">
                  <c:v>0.98162334561300002</c:v>
                </c:pt>
                <c:pt idx="28">
                  <c:v>0.95214382171599998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1.8457485203799557</c:v>
                </c:pt>
                <c:pt idx="1">
                  <c:v>485.26713888369096</c:v>
                </c:pt>
                <c:pt idx="2">
                  <c:v>487.72865460097307</c:v>
                </c:pt>
                <c:pt idx="3">
                  <c:v>484.32318610181727</c:v>
                </c:pt>
                <c:pt idx="4">
                  <c:v>479.53078785241519</c:v>
                </c:pt>
                <c:pt idx="5">
                  <c:v>476.66640960434552</c:v>
                </c:pt>
                <c:pt idx="6">
                  <c:v>470.93135763416598</c:v>
                </c:pt>
                <c:pt idx="7">
                  <c:v>468.25515397101805</c:v>
                </c:pt>
                <c:pt idx="8">
                  <c:v>465.32514103330811</c:v>
                </c:pt>
                <c:pt idx="9">
                  <c:v>462.64289272629281</c:v>
                </c:pt>
                <c:pt idx="10">
                  <c:v>458.8059039492183</c:v>
                </c:pt>
                <c:pt idx="11">
                  <c:v>454.88383207363978</c:v>
                </c:pt>
                <c:pt idx="12">
                  <c:v>452.69775756116815</c:v>
                </c:pt>
                <c:pt idx="13">
                  <c:v>451.55004512235729</c:v>
                </c:pt>
                <c:pt idx="14">
                  <c:v>451.07127371494852</c:v>
                </c:pt>
                <c:pt idx="15">
                  <c:v>449.78114847284962</c:v>
                </c:pt>
                <c:pt idx="16">
                  <c:v>450.21229500119153</c:v>
                </c:pt>
                <c:pt idx="17">
                  <c:v>451.6659313548642</c:v>
                </c:pt>
                <c:pt idx="18">
                  <c:v>451.8458760343878</c:v>
                </c:pt>
                <c:pt idx="19">
                  <c:v>445.78120742823245</c:v>
                </c:pt>
                <c:pt idx="20">
                  <c:v>450.0354843243959</c:v>
                </c:pt>
                <c:pt idx="21">
                  <c:v>449.44987630307651</c:v>
                </c:pt>
                <c:pt idx="22">
                  <c:v>450.00813031625876</c:v>
                </c:pt>
                <c:pt idx="23">
                  <c:v>449.45523725447896</c:v>
                </c:pt>
                <c:pt idx="24">
                  <c:v>452.62131679469212</c:v>
                </c:pt>
                <c:pt idx="25">
                  <c:v>452.11037263389051</c:v>
                </c:pt>
                <c:pt idx="26">
                  <c:v>455.83668809287764</c:v>
                </c:pt>
                <c:pt idx="27">
                  <c:v>453.65082426264053</c:v>
                </c:pt>
                <c:pt idx="28">
                  <c:v>469.82160205299107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1.6519124357182897</c:v>
                </c:pt>
                <c:pt idx="1">
                  <c:v>450.08251887690653</c:v>
                </c:pt>
                <c:pt idx="2">
                  <c:v>453.95724685328969</c:v>
                </c:pt>
                <c:pt idx="3">
                  <c:v>450.69504910505265</c:v>
                </c:pt>
                <c:pt idx="4">
                  <c:v>444.82608131333319</c:v>
                </c:pt>
                <c:pt idx="5">
                  <c:v>441.04619456827584</c:v>
                </c:pt>
                <c:pt idx="6">
                  <c:v>435.27193984863362</c:v>
                </c:pt>
                <c:pt idx="7">
                  <c:v>431.79287757766019</c:v>
                </c:pt>
                <c:pt idx="8">
                  <c:v>428.10930758825225</c:v>
                </c:pt>
                <c:pt idx="9">
                  <c:v>426.36870780618909</c:v>
                </c:pt>
                <c:pt idx="10">
                  <c:v>424.02957254691512</c:v>
                </c:pt>
                <c:pt idx="11">
                  <c:v>418.59131783671853</c:v>
                </c:pt>
                <c:pt idx="12">
                  <c:v>416.00356343784364</c:v>
                </c:pt>
                <c:pt idx="13">
                  <c:v>415.2078296550506</c:v>
                </c:pt>
                <c:pt idx="14">
                  <c:v>415.58503850173736</c:v>
                </c:pt>
                <c:pt idx="15">
                  <c:v>414.89547115618831</c:v>
                </c:pt>
                <c:pt idx="16">
                  <c:v>413.93648458626285</c:v>
                </c:pt>
                <c:pt idx="17">
                  <c:v>415.03532982757019</c:v>
                </c:pt>
                <c:pt idx="18">
                  <c:v>415.3106115937789</c:v>
                </c:pt>
                <c:pt idx="19">
                  <c:v>411.33507201449521</c:v>
                </c:pt>
                <c:pt idx="20">
                  <c:v>414.45913346314506</c:v>
                </c:pt>
                <c:pt idx="21">
                  <c:v>414.37424905825736</c:v>
                </c:pt>
                <c:pt idx="22">
                  <c:v>411.84610073801917</c:v>
                </c:pt>
                <c:pt idx="23">
                  <c:v>415.87246926958409</c:v>
                </c:pt>
                <c:pt idx="24">
                  <c:v>418.23760929111694</c:v>
                </c:pt>
                <c:pt idx="25">
                  <c:v>417.68183153631026</c:v>
                </c:pt>
                <c:pt idx="26">
                  <c:v>420.08031307454183</c:v>
                </c:pt>
                <c:pt idx="27">
                  <c:v>418.68101822368669</c:v>
                </c:pt>
                <c:pt idx="28">
                  <c:v>437.2678055946721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2.7604635149244214</c:v>
                </c:pt>
                <c:pt idx="1">
                  <c:v>100.66240143981658</c:v>
                </c:pt>
                <c:pt idx="2">
                  <c:v>98.439400275064273</c:v>
                </c:pt>
                <c:pt idx="3">
                  <c:v>94.801725067121112</c:v>
                </c:pt>
                <c:pt idx="4">
                  <c:v>91.703133030612719</c:v>
                </c:pt>
                <c:pt idx="5">
                  <c:v>89.056057860672666</c:v>
                </c:pt>
                <c:pt idx="6">
                  <c:v>86.260226113036296</c:v>
                </c:pt>
                <c:pt idx="7">
                  <c:v>84.523302946422831</c:v>
                </c:pt>
                <c:pt idx="8">
                  <c:v>83.316612016336322</c:v>
                </c:pt>
                <c:pt idx="9">
                  <c:v>81.355475389530056</c:v>
                </c:pt>
                <c:pt idx="10">
                  <c:v>80.582945746314564</c:v>
                </c:pt>
                <c:pt idx="11">
                  <c:v>79.399302248957213</c:v>
                </c:pt>
                <c:pt idx="12">
                  <c:v>78.920111623343075</c:v>
                </c:pt>
                <c:pt idx="13">
                  <c:v>78.565052665837925</c:v>
                </c:pt>
                <c:pt idx="14">
                  <c:v>78.958800514007933</c:v>
                </c:pt>
                <c:pt idx="15">
                  <c:v>78.919783669019097</c:v>
                </c:pt>
                <c:pt idx="16">
                  <c:v>79.250220546401295</c:v>
                </c:pt>
                <c:pt idx="17">
                  <c:v>79.201230139808899</c:v>
                </c:pt>
                <c:pt idx="18">
                  <c:v>80.710131922810774</c:v>
                </c:pt>
                <c:pt idx="19">
                  <c:v>80.416177860556331</c:v>
                </c:pt>
                <c:pt idx="20">
                  <c:v>81.767950092779273</c:v>
                </c:pt>
                <c:pt idx="21">
                  <c:v>83.837023440378132</c:v>
                </c:pt>
                <c:pt idx="22">
                  <c:v>84.901381345545076</c:v>
                </c:pt>
                <c:pt idx="23">
                  <c:v>87.357841907406936</c:v>
                </c:pt>
                <c:pt idx="24">
                  <c:v>90.671773689258799</c:v>
                </c:pt>
                <c:pt idx="25">
                  <c:v>93.796310469684585</c:v>
                </c:pt>
                <c:pt idx="26">
                  <c:v>98.583537658451007</c:v>
                </c:pt>
                <c:pt idx="27">
                  <c:v>104.0468421045943</c:v>
                </c:pt>
                <c:pt idx="28">
                  <c:v>114.28653925895715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3.1057186843786089</c:v>
                </c:pt>
                <c:pt idx="1">
                  <c:v>116.11181233438487</c:v>
                </c:pt>
                <c:pt idx="2">
                  <c:v>114.39689331744435</c:v>
                </c:pt>
                <c:pt idx="3">
                  <c:v>110.82298083595153</c:v>
                </c:pt>
                <c:pt idx="4">
                  <c:v>106.40371348966781</c:v>
                </c:pt>
                <c:pt idx="5">
                  <c:v>103.18562726353106</c:v>
                </c:pt>
                <c:pt idx="6">
                  <c:v>99.980337178036962</c:v>
                </c:pt>
                <c:pt idx="7">
                  <c:v>97.732728270106421</c:v>
                </c:pt>
                <c:pt idx="8">
                  <c:v>95.642253208568249</c:v>
                </c:pt>
                <c:pt idx="9">
                  <c:v>94.275889089467896</c:v>
                </c:pt>
                <c:pt idx="10">
                  <c:v>93.103285928998417</c:v>
                </c:pt>
                <c:pt idx="11">
                  <c:v>92.131056878494874</c:v>
                </c:pt>
                <c:pt idx="12">
                  <c:v>91.445942357805507</c:v>
                </c:pt>
                <c:pt idx="13">
                  <c:v>91.056487846766686</c:v>
                </c:pt>
                <c:pt idx="14">
                  <c:v>90.658782245607682</c:v>
                </c:pt>
                <c:pt idx="15">
                  <c:v>91.082489543544852</c:v>
                </c:pt>
                <c:pt idx="16">
                  <c:v>90.757708516629108</c:v>
                </c:pt>
                <c:pt idx="17">
                  <c:v>92.399883145601905</c:v>
                </c:pt>
                <c:pt idx="18">
                  <c:v>92.8534123551307</c:v>
                </c:pt>
                <c:pt idx="19">
                  <c:v>93.450573072377779</c:v>
                </c:pt>
                <c:pt idx="20">
                  <c:v>95.350619592747719</c:v>
                </c:pt>
                <c:pt idx="21">
                  <c:v>96.694977105683748</c:v>
                </c:pt>
                <c:pt idx="22">
                  <c:v>98.321540442405023</c:v>
                </c:pt>
                <c:pt idx="23">
                  <c:v>102.06384160015841</c:v>
                </c:pt>
                <c:pt idx="24">
                  <c:v>105.24559762732605</c:v>
                </c:pt>
                <c:pt idx="25">
                  <c:v>108.88623625197378</c:v>
                </c:pt>
                <c:pt idx="26">
                  <c:v>114.72571364116101</c:v>
                </c:pt>
                <c:pt idx="27">
                  <c:v>121.21553240909027</c:v>
                </c:pt>
                <c:pt idx="28">
                  <c:v>133.10999370863175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1.03770699263</c:v>
                </c:pt>
                <c:pt idx="2">
                  <c:v>1.04931020966</c:v>
                </c:pt>
                <c:pt idx="3">
                  <c:v>1.06149809599</c:v>
                </c:pt>
                <c:pt idx="4">
                  <c:v>1.07549451322</c:v>
                </c:pt>
                <c:pt idx="5">
                  <c:v>1.08657844543</c:v>
                </c:pt>
                <c:pt idx="6">
                  <c:v>1.09583102969</c:v>
                </c:pt>
                <c:pt idx="7">
                  <c:v>1.1031574240099999</c:v>
                </c:pt>
                <c:pt idx="8">
                  <c:v>1.1096223730300001</c:v>
                </c:pt>
                <c:pt idx="9">
                  <c:v>1.1148121334000001</c:v>
                </c:pt>
                <c:pt idx="10">
                  <c:v>1.1183267807999999</c:v>
                </c:pt>
                <c:pt idx="11">
                  <c:v>1.11715368664</c:v>
                </c:pt>
                <c:pt idx="12">
                  <c:v>1.11781512055</c:v>
                </c:pt>
                <c:pt idx="13">
                  <c:v>1.1189163252700001</c:v>
                </c:pt>
                <c:pt idx="14">
                  <c:v>1.1215855131500001</c:v>
                </c:pt>
                <c:pt idx="15">
                  <c:v>1.11839744219</c:v>
                </c:pt>
                <c:pt idx="16">
                  <c:v>1.1190251064300001</c:v>
                </c:pt>
                <c:pt idx="17">
                  <c:v>1.1113616181399999</c:v>
                </c:pt>
                <c:pt idx="18">
                  <c:v>1.1092738342299999</c:v>
                </c:pt>
                <c:pt idx="19">
                  <c:v>1.10132891178</c:v>
                </c:pt>
                <c:pt idx="20">
                  <c:v>1.0950445389700001</c:v>
                </c:pt>
                <c:pt idx="21">
                  <c:v>1.0878840918599999</c:v>
                </c:pt>
                <c:pt idx="22">
                  <c:v>1.07654758543</c:v>
                </c:pt>
                <c:pt idx="23">
                  <c:v>1.06269069131</c:v>
                </c:pt>
                <c:pt idx="24">
                  <c:v>1.05012562871</c:v>
                </c:pt>
                <c:pt idx="25">
                  <c:v>1.0323867423899999</c:v>
                </c:pt>
                <c:pt idx="26">
                  <c:v>1.00906632468</c:v>
                </c:pt>
                <c:pt idx="27">
                  <c:v>0.97996426463099995</c:v>
                </c:pt>
                <c:pt idx="28">
                  <c:v>0.95483678340900002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3.0020988665229251</c:v>
                </c:pt>
                <c:pt idx="1">
                  <c:v>6.4424371309656774</c:v>
                </c:pt>
                <c:pt idx="2">
                  <c:v>6.5459350735973167</c:v>
                </c:pt>
                <c:pt idx="3">
                  <c:v>6.5397934550127443</c:v>
                </c:pt>
                <c:pt idx="4">
                  <c:v>6.4466116934394719</c:v>
                </c:pt>
                <c:pt idx="5">
                  <c:v>6.373639605683957</c:v>
                </c:pt>
                <c:pt idx="6">
                  <c:v>6.3433131343757747</c:v>
                </c:pt>
                <c:pt idx="7">
                  <c:v>6.278631268490563</c:v>
                </c:pt>
                <c:pt idx="8">
                  <c:v>6.2162277125368322</c:v>
                </c:pt>
                <c:pt idx="9">
                  <c:v>6.2626096283133048</c:v>
                </c:pt>
                <c:pt idx="10">
                  <c:v>6.3409903742988174</c:v>
                </c:pt>
                <c:pt idx="11">
                  <c:v>6.2219190973688985</c:v>
                </c:pt>
                <c:pt idx="12">
                  <c:v>6.1847529661052425</c:v>
                </c:pt>
                <c:pt idx="13">
                  <c:v>6.2014517663882156</c:v>
                </c:pt>
                <c:pt idx="14">
                  <c:v>6.2547584663853852</c:v>
                </c:pt>
                <c:pt idx="15">
                  <c:v>6.2878042078987946</c:v>
                </c:pt>
                <c:pt idx="16">
                  <c:v>6.1987776345218908</c:v>
                </c:pt>
                <c:pt idx="17">
                  <c:v>6.1834641202927623</c:v>
                </c:pt>
                <c:pt idx="18">
                  <c:v>6.1905360823639963</c:v>
                </c:pt>
                <c:pt idx="19">
                  <c:v>6.2964945222276745</c:v>
                </c:pt>
                <c:pt idx="20">
                  <c:v>6.2434740856752748</c:v>
                </c:pt>
                <c:pt idx="21">
                  <c:v>6.2734762639582868</c:v>
                </c:pt>
                <c:pt idx="22">
                  <c:v>6.0776206421664849</c:v>
                </c:pt>
                <c:pt idx="23">
                  <c:v>6.3739136434319246</c:v>
                </c:pt>
                <c:pt idx="24">
                  <c:v>6.3358826737390137</c:v>
                </c:pt>
                <c:pt idx="25">
                  <c:v>6.3302742317494145</c:v>
                </c:pt>
                <c:pt idx="26">
                  <c:v>6.2615773516877047</c:v>
                </c:pt>
                <c:pt idx="27">
                  <c:v>6.3020817024579756</c:v>
                </c:pt>
                <c:pt idx="28">
                  <c:v>6.544407525841379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4.4223153562218478</c:v>
                </c:pt>
                <c:pt idx="1">
                  <c:v>6.1259370549376433</c:v>
                </c:pt>
                <c:pt idx="2">
                  <c:v>6.3275400146651055</c:v>
                </c:pt>
                <c:pt idx="3">
                  <c:v>6.4973666689186311</c:v>
                </c:pt>
                <c:pt idx="4">
                  <c:v>6.2845359751202778</c:v>
                </c:pt>
                <c:pt idx="5">
                  <c:v>6.2456158721326789</c:v>
                </c:pt>
                <c:pt idx="6">
                  <c:v>6.2549255580275869</c:v>
                </c:pt>
                <c:pt idx="7">
                  <c:v>6.1901815943849856</c:v>
                </c:pt>
                <c:pt idx="8">
                  <c:v>6.0024581032367967</c:v>
                </c:pt>
                <c:pt idx="9">
                  <c:v>6.2492611004748975</c:v>
                </c:pt>
                <c:pt idx="10">
                  <c:v>6.1692141812661108</c:v>
                </c:pt>
                <c:pt idx="11">
                  <c:v>6.2856000797082583</c:v>
                </c:pt>
                <c:pt idx="12">
                  <c:v>6.2469332563720412</c:v>
                </c:pt>
                <c:pt idx="13">
                  <c:v>6.2535100037200388</c:v>
                </c:pt>
                <c:pt idx="14">
                  <c:v>6.0077351591768897</c:v>
                </c:pt>
                <c:pt idx="15">
                  <c:v>6.1404338536102134</c:v>
                </c:pt>
                <c:pt idx="16">
                  <c:v>5.9431760164452019</c:v>
                </c:pt>
                <c:pt idx="17">
                  <c:v>6.4385418854816567</c:v>
                </c:pt>
                <c:pt idx="18">
                  <c:v>6.0580240371430536</c:v>
                </c:pt>
                <c:pt idx="19">
                  <c:v>6.3271068525793615</c:v>
                </c:pt>
                <c:pt idx="20">
                  <c:v>6.4252941939731398</c:v>
                </c:pt>
                <c:pt idx="21">
                  <c:v>6.1234631529431169</c:v>
                </c:pt>
                <c:pt idx="22">
                  <c:v>6.2317393961721725</c:v>
                </c:pt>
                <c:pt idx="23">
                  <c:v>6.4808656548639441</c:v>
                </c:pt>
                <c:pt idx="24">
                  <c:v>6.294661303939364</c:v>
                </c:pt>
                <c:pt idx="25">
                  <c:v>6.2981923967334295</c:v>
                </c:pt>
                <c:pt idx="26">
                  <c:v>6.3671282813319783</c:v>
                </c:pt>
                <c:pt idx="27">
                  <c:v>6.3981162882635862</c:v>
                </c:pt>
                <c:pt idx="28">
                  <c:v>6.3906336772176413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6.51652070999</c:v>
                </c:pt>
                <c:pt idx="2">
                  <c:v>6.6076442278299998</c:v>
                </c:pt>
                <c:pt idx="3">
                  <c:v>6.5874730873100003</c:v>
                </c:pt>
                <c:pt idx="4">
                  <c:v>6.4857547818399999</c:v>
                </c:pt>
                <c:pt idx="5">
                  <c:v>6.4260449314099999</c:v>
                </c:pt>
                <c:pt idx="6">
                  <c:v>6.3830419962200002</c:v>
                </c:pt>
                <c:pt idx="7">
                  <c:v>6.3067210362499999</c:v>
                </c:pt>
                <c:pt idx="8">
                  <c:v>6.2351744174999997</c:v>
                </c:pt>
                <c:pt idx="9">
                  <c:v>6.2965778754299997</c:v>
                </c:pt>
                <c:pt idx="10">
                  <c:v>6.3905336761499996</c:v>
                </c:pt>
                <c:pt idx="11">
                  <c:v>6.2513488881699999</c:v>
                </c:pt>
                <c:pt idx="12">
                  <c:v>6.2177298302699997</c:v>
                </c:pt>
                <c:pt idx="13">
                  <c:v>6.2498568395799996</c:v>
                </c:pt>
                <c:pt idx="14">
                  <c:v>6.2700935502800004</c:v>
                </c:pt>
                <c:pt idx="15">
                  <c:v>6.2998536275000001</c:v>
                </c:pt>
                <c:pt idx="16">
                  <c:v>6.2110063839</c:v>
                </c:pt>
                <c:pt idx="17">
                  <c:v>6.2165319031399999</c:v>
                </c:pt>
                <c:pt idx="18">
                  <c:v>6.2132223033900003</c:v>
                </c:pt>
                <c:pt idx="19">
                  <c:v>6.3259091091200004</c:v>
                </c:pt>
                <c:pt idx="20">
                  <c:v>6.2811676025400001</c:v>
                </c:pt>
                <c:pt idx="21">
                  <c:v>6.2942079936799997</c:v>
                </c:pt>
                <c:pt idx="22">
                  <c:v>6.1055464049200001</c:v>
                </c:pt>
                <c:pt idx="23">
                  <c:v>6.4000671093300001</c:v>
                </c:pt>
                <c:pt idx="24">
                  <c:v>6.3724008890299997</c:v>
                </c:pt>
                <c:pt idx="25">
                  <c:v>6.3897201126700001</c:v>
                </c:pt>
                <c:pt idx="26">
                  <c:v>6.30620736877</c:v>
                </c:pt>
                <c:pt idx="27">
                  <c:v>6.3259280014000003</c:v>
                </c:pt>
                <c:pt idx="28">
                  <c:v>6.5777836799599996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1.1464625365900001</c:v>
                </c:pt>
                <c:pt idx="1">
                  <c:v>6.18963935852</c:v>
                </c:pt>
                <c:pt idx="2">
                  <c:v>6.3628608171799996</c:v>
                </c:pt>
                <c:pt idx="3">
                  <c:v>6.6004675769799999</c:v>
                </c:pt>
                <c:pt idx="4">
                  <c:v>6.3342211100499997</c:v>
                </c:pt>
                <c:pt idx="5">
                  <c:v>6.3225006961799997</c:v>
                </c:pt>
                <c:pt idx="6">
                  <c:v>6.3121776030600003</c:v>
                </c:pt>
                <c:pt idx="7">
                  <c:v>6.2736056126099999</c:v>
                </c:pt>
                <c:pt idx="8">
                  <c:v>6.0345155000700004</c:v>
                </c:pt>
                <c:pt idx="9">
                  <c:v>6.3290350437200003</c:v>
                </c:pt>
                <c:pt idx="10">
                  <c:v>6.2226996135699997</c:v>
                </c:pt>
                <c:pt idx="11">
                  <c:v>6.3530564962599998</c:v>
                </c:pt>
                <c:pt idx="12">
                  <c:v>6.2866061995999996</c:v>
                </c:pt>
                <c:pt idx="13">
                  <c:v>6.35440918803</c:v>
                </c:pt>
                <c:pt idx="14">
                  <c:v>6.0481436550599996</c:v>
                </c:pt>
                <c:pt idx="15">
                  <c:v>6.1952962508600002</c:v>
                </c:pt>
                <c:pt idx="16">
                  <c:v>5.9667555332199997</c:v>
                </c:pt>
                <c:pt idx="17">
                  <c:v>6.5451363488699998</c:v>
                </c:pt>
                <c:pt idx="18">
                  <c:v>6.0923987579299999</c:v>
                </c:pt>
                <c:pt idx="19">
                  <c:v>6.4055540752400004</c:v>
                </c:pt>
                <c:pt idx="20">
                  <c:v>6.47917595863</c:v>
                </c:pt>
                <c:pt idx="21">
                  <c:v>6.1822236005000004</c:v>
                </c:pt>
                <c:pt idx="22">
                  <c:v>6.27223845323</c:v>
                </c:pt>
                <c:pt idx="23">
                  <c:v>6.5652312131999997</c:v>
                </c:pt>
                <c:pt idx="24">
                  <c:v>6.3600337046800002</c:v>
                </c:pt>
                <c:pt idx="25">
                  <c:v>6.3740032981399999</c:v>
                </c:pt>
                <c:pt idx="26">
                  <c:v>6.4211879869299997</c:v>
                </c:pt>
                <c:pt idx="27">
                  <c:v>6.4650224399600003</c:v>
                </c:pt>
                <c:pt idx="28">
                  <c:v>6.4488860797900003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E43" zoomScale="70" zoomScaleNormal="70" workbookViewId="0">
      <selection activeCell="M86" sqref="M86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4.4027043753417727</v>
      </c>
      <c r="P8" s="23">
        <f>MAX(P11:P39) - MIN(P11:P39)</f>
        <v>54</v>
      </c>
      <c r="Q8" s="24"/>
      <c r="AE8" s="22"/>
      <c r="AF8" s="23">
        <f>100*SQRT(AVERAGE(AF11:AF39))/$AJ$8</f>
        <v>4.3687413120764571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325</v>
      </c>
      <c r="F11" s="11">
        <v>162.5</v>
      </c>
      <c r="G11" s="11">
        <v>0.16250000000000001</v>
      </c>
      <c r="H11" s="11">
        <v>0</v>
      </c>
      <c r="I11" s="11">
        <v>0.46290868520700001</v>
      </c>
      <c r="J11" s="11">
        <v>5.5495536813399998E-2</v>
      </c>
      <c r="K11" s="11">
        <v>9.0778979838799997E-2</v>
      </c>
      <c r="L11" s="12" t="s">
        <v>62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62</v>
      </c>
      <c r="T11" s="1"/>
      <c r="U11" s="11">
        <v>1</v>
      </c>
      <c r="V11" s="11">
        <v>325</v>
      </c>
      <c r="W11" s="11">
        <v>162.5</v>
      </c>
      <c r="X11" s="11">
        <v>0.16250000000000001</v>
      </c>
      <c r="Y11" s="11">
        <v>0</v>
      </c>
      <c r="Z11" s="11">
        <v>0.47124946117400002</v>
      </c>
      <c r="AA11" s="11">
        <v>3.4180649633599999E-2</v>
      </c>
      <c r="AB11" s="11">
        <v>7.8165164603700002E-2</v>
      </c>
      <c r="AC11" s="12" t="s">
        <v>62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62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1.01265287399</v>
      </c>
      <c r="I12" s="11">
        <v>1.0494583845100001</v>
      </c>
      <c r="J12" s="11">
        <v>1.03192419767</v>
      </c>
      <c r="K12" s="11">
        <v>8.3953219024799994E-3</v>
      </c>
      <c r="L12" s="12" t="s">
        <v>36</v>
      </c>
      <c r="M12">
        <f t="shared" si="1"/>
        <v>1.03192419767</v>
      </c>
      <c r="N12">
        <f t="shared" ref="N12:N39" si="5">IF(L12="Y",K12*$J$8,#N/A)</f>
        <v>8.3953219024799994E-3</v>
      </c>
      <c r="O12">
        <f t="shared" ref="O12:O39" si="6">IF(L12="Y",(M12-$AJ12)^2,"")</f>
        <v>4.6343148628732473E-3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1.0241105556500001</v>
      </c>
      <c r="Z12" s="11">
        <v>1.0501687526700001</v>
      </c>
      <c r="AA12" s="11">
        <v>1.03770699263</v>
      </c>
      <c r="AB12" s="11">
        <v>6.9813107244500001E-3</v>
      </c>
      <c r="AC12" s="12" t="s">
        <v>36</v>
      </c>
      <c r="AD12">
        <f t="shared" ref="AD12:AD39" si="8">IF(AC12="Y",AA12*$J$8,#N/A)</f>
        <v>1.03770699263</v>
      </c>
      <c r="AE12">
        <f t="shared" ref="AE12:AE39" si="9">IF(AC12="Y",AB12*$J$8,#N/A)</f>
        <v>6.9813107244500001E-3</v>
      </c>
      <c r="AF12">
        <f t="shared" ref="AF12:AF39" si="10">IF(AC12="Y",(AD12-$AJ12)^2,"")</f>
        <v>3.8804187671988865E-3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1.0322555303600001</v>
      </c>
      <c r="I13" s="11">
        <v>1.05797636509</v>
      </c>
      <c r="J13" s="11">
        <v>1.04549265137</v>
      </c>
      <c r="K13" s="11">
        <v>5.6643667497799999E-3</v>
      </c>
      <c r="L13" s="12" t="s">
        <v>36</v>
      </c>
      <c r="M13">
        <f t="shared" si="1"/>
        <v>1.04549265137</v>
      </c>
      <c r="N13">
        <f t="shared" si="5"/>
        <v>5.6643667497799999E-3</v>
      </c>
      <c r="O13">
        <f t="shared" si="6"/>
        <v>2.9710510546723697E-3</v>
      </c>
      <c r="P13">
        <f t="shared" si="7"/>
        <v>-24</v>
      </c>
      <c r="Q13" s="12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1.03091490269</v>
      </c>
      <c r="Z13" s="11">
        <v>1.07094299793</v>
      </c>
      <c r="AA13" s="11">
        <v>1.04931020966</v>
      </c>
      <c r="AB13" s="11">
        <v>9.23506010485E-3</v>
      </c>
      <c r="AC13" s="12" t="s">
        <v>36</v>
      </c>
      <c r="AD13">
        <f t="shared" si="8"/>
        <v>1.04931020966</v>
      </c>
      <c r="AE13">
        <f t="shared" si="9"/>
        <v>9.23506010485E-3</v>
      </c>
      <c r="AF13">
        <f t="shared" si="10"/>
        <v>2.5694548447131671E-3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1.04988539219</v>
      </c>
      <c r="I14" s="11">
        <v>1.07558131218</v>
      </c>
      <c r="J14" s="11">
        <v>1.06089043617</v>
      </c>
      <c r="K14" s="11">
        <v>6.5120939486300001E-3</v>
      </c>
      <c r="L14" s="12" t="s">
        <v>36</v>
      </c>
      <c r="M14">
        <f t="shared" si="1"/>
        <v>1.06089043617</v>
      </c>
      <c r="N14">
        <f t="shared" si="5"/>
        <v>6.5120939486300001E-3</v>
      </c>
      <c r="O14">
        <f t="shared" si="6"/>
        <v>1.5295579829728507E-3</v>
      </c>
      <c r="P14">
        <f t="shared" si="7"/>
        <v>-22</v>
      </c>
      <c r="Q14" s="12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1.0428794622399999</v>
      </c>
      <c r="Z14" s="11">
        <v>1.07717621326</v>
      </c>
      <c r="AA14" s="11">
        <v>1.06149809599</v>
      </c>
      <c r="AB14" s="11">
        <v>7.2220195530899997E-3</v>
      </c>
      <c r="AC14" s="12" t="s">
        <v>36</v>
      </c>
      <c r="AD14">
        <f t="shared" si="8"/>
        <v>1.06149809599</v>
      </c>
      <c r="AE14">
        <f t="shared" si="9"/>
        <v>7.2220195530899997E-3</v>
      </c>
      <c r="AF14">
        <f t="shared" si="10"/>
        <v>1.4823966123952608E-3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1.05710148811</v>
      </c>
      <c r="I15" s="11">
        <v>1.08844089508</v>
      </c>
      <c r="J15" s="11">
        <v>1.0726345534199999</v>
      </c>
      <c r="K15" s="11">
        <v>6.2408278083499998E-3</v>
      </c>
      <c r="L15" s="12" t="s">
        <v>36</v>
      </c>
      <c r="M15">
        <f t="shared" si="1"/>
        <v>1.0726345534199999</v>
      </c>
      <c r="N15">
        <f t="shared" si="5"/>
        <v>6.2408278083499998E-3</v>
      </c>
      <c r="O15">
        <f t="shared" si="6"/>
        <v>7.4886766652284328E-4</v>
      </c>
      <c r="P15">
        <f t="shared" si="7"/>
        <v>-20</v>
      </c>
      <c r="Q15" s="12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1.06096184254</v>
      </c>
      <c r="Z15" s="11">
        <v>1.08681666851</v>
      </c>
      <c r="AA15" s="11">
        <v>1.07549451322</v>
      </c>
      <c r="AB15" s="11">
        <v>5.9992943159799996E-3</v>
      </c>
      <c r="AC15" s="12" t="s">
        <v>36</v>
      </c>
      <c r="AD15">
        <f t="shared" si="8"/>
        <v>1.07549451322</v>
      </c>
      <c r="AE15">
        <f t="shared" si="9"/>
        <v>5.9992943159799996E-3</v>
      </c>
      <c r="AF15">
        <f t="shared" si="10"/>
        <v>6.0051888232475891E-4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1.07269442081</v>
      </c>
      <c r="I16" s="11">
        <v>1.1061862707100001</v>
      </c>
      <c r="J16" s="11">
        <v>1.0843085217499999</v>
      </c>
      <c r="K16" s="11">
        <v>6.5169976248800002E-3</v>
      </c>
      <c r="L16" s="12" t="s">
        <v>36</v>
      </c>
      <c r="M16">
        <f t="shared" si="1"/>
        <v>1.0843085217499999</v>
      </c>
      <c r="N16">
        <f t="shared" si="5"/>
        <v>6.5169976248800002E-3</v>
      </c>
      <c r="O16">
        <f t="shared" si="6"/>
        <v>2.4622248967022834E-4</v>
      </c>
      <c r="P16">
        <f t="shared" si="7"/>
        <v>-18</v>
      </c>
      <c r="Q16" s="12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1.07207524776</v>
      </c>
      <c r="Z16" s="11">
        <v>1.1049673557299999</v>
      </c>
      <c r="AA16" s="11">
        <v>1.08657844543</v>
      </c>
      <c r="AB16" s="11">
        <v>7.24945774156E-3</v>
      </c>
      <c r="AC16" s="12" t="s">
        <v>36</v>
      </c>
      <c r="AD16">
        <f t="shared" si="8"/>
        <v>1.08657844543</v>
      </c>
      <c r="AE16">
        <f t="shared" si="9"/>
        <v>7.24945774156E-3</v>
      </c>
      <c r="AF16">
        <f t="shared" si="10"/>
        <v>1.801381270754892E-4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52</v>
      </c>
      <c r="F17" s="11">
        <v>26</v>
      </c>
      <c r="G17" s="11">
        <v>2.5999999999999999E-2</v>
      </c>
      <c r="H17" s="11">
        <v>1.0816150903699999</v>
      </c>
      <c r="I17" s="11">
        <v>1.10821890831</v>
      </c>
      <c r="J17" s="11">
        <v>1.0941948638500001</v>
      </c>
      <c r="K17" s="11">
        <v>6.5404880040600003E-3</v>
      </c>
      <c r="L17" s="12" t="s">
        <v>36</v>
      </c>
      <c r="M17">
        <f t="shared" si="1"/>
        <v>1.0941948638500001</v>
      </c>
      <c r="N17">
        <f t="shared" si="5"/>
        <v>6.5404880040600003E-3</v>
      </c>
      <c r="O17">
        <f t="shared" si="6"/>
        <v>3.3699605720036835E-5</v>
      </c>
      <c r="P17">
        <f t="shared" si="7"/>
        <v>-16</v>
      </c>
      <c r="Q17" s="12" t="s">
        <v>36</v>
      </c>
      <c r="T17" s="1"/>
      <c r="U17" s="11">
        <v>7</v>
      </c>
      <c r="V17" s="11">
        <v>52</v>
      </c>
      <c r="W17" s="11">
        <v>26</v>
      </c>
      <c r="X17" s="11">
        <v>2.5999999999999999E-2</v>
      </c>
      <c r="Y17" s="11">
        <v>1.08458566666</v>
      </c>
      <c r="Z17" s="11">
        <v>1.1079032421099999</v>
      </c>
      <c r="AA17" s="11">
        <v>1.09583102969</v>
      </c>
      <c r="AB17" s="11">
        <v>5.9254679445800004E-3</v>
      </c>
      <c r="AC17" s="12" t="s">
        <v>36</v>
      </c>
      <c r="AD17">
        <f t="shared" si="8"/>
        <v>1.09583102969</v>
      </c>
      <c r="AE17">
        <f t="shared" si="9"/>
        <v>5.9254679445800004E-3</v>
      </c>
      <c r="AF17">
        <f t="shared" si="10"/>
        <v>1.7380313445662122E-5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1.08716440201</v>
      </c>
      <c r="I18" s="11">
        <v>1.1155554056200001</v>
      </c>
      <c r="J18" s="11">
        <v>1.10148102504</v>
      </c>
      <c r="K18" s="11">
        <v>6.3743901145799997E-3</v>
      </c>
      <c r="L18" s="12" t="s">
        <v>36</v>
      </c>
      <c r="M18">
        <f t="shared" si="1"/>
        <v>1.10148102504</v>
      </c>
      <c r="N18">
        <f t="shared" si="5"/>
        <v>6.3743901145799997E-3</v>
      </c>
      <c r="O18">
        <f t="shared" si="6"/>
        <v>2.1934351691067558E-6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1.0898925066</v>
      </c>
      <c r="Z18" s="11">
        <v>1.11846852303</v>
      </c>
      <c r="AA18" s="11">
        <v>1.1031574240099999</v>
      </c>
      <c r="AB18" s="11">
        <v>6.8591854737100003E-3</v>
      </c>
      <c r="AC18" s="12" t="s">
        <v>36</v>
      </c>
      <c r="AD18">
        <f t="shared" si="8"/>
        <v>1.1031574240099999</v>
      </c>
      <c r="AE18">
        <f t="shared" si="9"/>
        <v>6.8591854737100003E-3</v>
      </c>
      <c r="AF18">
        <f t="shared" si="10"/>
        <v>9.9693263789235592E-6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1.0894184112500001</v>
      </c>
      <c r="I19" s="11">
        <v>1.1171256303799999</v>
      </c>
      <c r="J19" s="11">
        <v>1.1054971837100001</v>
      </c>
      <c r="K19" s="11">
        <v>6.3190378191400002E-3</v>
      </c>
      <c r="L19" s="12" t="s">
        <v>36</v>
      </c>
      <c r="M19">
        <f t="shared" si="1"/>
        <v>1.1054971837100001</v>
      </c>
      <c r="N19">
        <f t="shared" si="5"/>
        <v>6.3190378191400002E-3</v>
      </c>
      <c r="O19">
        <f t="shared" si="6"/>
        <v>3.0219028741488972E-5</v>
      </c>
      <c r="P19">
        <f t="shared" si="7"/>
        <v>-12</v>
      </c>
      <c r="Q19" s="12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1.1010839939099999</v>
      </c>
      <c r="Z19" s="11">
        <v>1.1211596727399999</v>
      </c>
      <c r="AA19" s="11">
        <v>1.1096223730300001</v>
      </c>
      <c r="AB19" s="11">
        <v>5.5377728202300001E-3</v>
      </c>
      <c r="AC19" s="12" t="s">
        <v>36</v>
      </c>
      <c r="AD19">
        <f t="shared" si="8"/>
        <v>1.1096223730300001</v>
      </c>
      <c r="AE19">
        <f t="shared" si="9"/>
        <v>5.5377728202300001E-3</v>
      </c>
      <c r="AF19">
        <f t="shared" si="10"/>
        <v>9.2590062728471769E-5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1.10298597813</v>
      </c>
      <c r="I20" s="11">
        <v>1.13098883629</v>
      </c>
      <c r="J20" s="11">
        <v>1.1145897736899999</v>
      </c>
      <c r="K20" s="11">
        <v>7.2087430341200003E-3</v>
      </c>
      <c r="L20" s="12" t="s">
        <v>36</v>
      </c>
      <c r="M20">
        <f t="shared" si="1"/>
        <v>1.1145897736899999</v>
      </c>
      <c r="N20">
        <f t="shared" si="5"/>
        <v>7.2087430341200003E-3</v>
      </c>
      <c r="O20">
        <f t="shared" si="6"/>
        <v>2.128614963254106E-4</v>
      </c>
      <c r="P20">
        <f t="shared" si="7"/>
        <v>-10</v>
      </c>
      <c r="Q20" s="12" t="s">
        <v>36</v>
      </c>
      <c r="T20" s="1"/>
      <c r="U20" s="11">
        <v>10</v>
      </c>
      <c r="V20" s="11">
        <v>52</v>
      </c>
      <c r="W20" s="11">
        <v>26</v>
      </c>
      <c r="X20" s="11">
        <v>2.5999999999999999E-2</v>
      </c>
      <c r="Y20" s="11">
        <v>1.0968137979499999</v>
      </c>
      <c r="Z20" s="11">
        <v>1.13258337975</v>
      </c>
      <c r="AA20" s="11">
        <v>1.1148121334000001</v>
      </c>
      <c r="AB20" s="11">
        <v>7.4074875055199999E-3</v>
      </c>
      <c r="AC20" s="12" t="s">
        <v>36</v>
      </c>
      <c r="AD20">
        <f t="shared" si="8"/>
        <v>1.1148121334000001</v>
      </c>
      <c r="AE20">
        <f t="shared" si="9"/>
        <v>7.4074875055199999E-3</v>
      </c>
      <c r="AF20">
        <f t="shared" si="10"/>
        <v>2.1939929585939504E-4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1.0979933738700001</v>
      </c>
      <c r="I21" s="11">
        <v>1.1350545883200001</v>
      </c>
      <c r="J21" s="11">
        <v>1.11513394594</v>
      </c>
      <c r="K21" s="11">
        <v>7.6060055043000001E-3</v>
      </c>
      <c r="L21" s="12" t="s">
        <v>36</v>
      </c>
      <c r="M21">
        <f t="shared" si="1"/>
        <v>1.11513394594</v>
      </c>
      <c r="N21">
        <f t="shared" si="5"/>
        <v>7.6060055043000001E-3</v>
      </c>
      <c r="O21">
        <f t="shared" si="6"/>
        <v>2.2903631971484093E-4</v>
      </c>
      <c r="P21">
        <f t="shared" si="7"/>
        <v>-8</v>
      </c>
      <c r="Q21" s="12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1.1071002483400001</v>
      </c>
      <c r="Z21" s="11">
        <v>1.13236474991</v>
      </c>
      <c r="AA21" s="11">
        <v>1.1183267807999999</v>
      </c>
      <c r="AB21" s="11">
        <v>6.7740923356200003E-3</v>
      </c>
      <c r="AC21" s="12" t="s">
        <v>36</v>
      </c>
      <c r="AD21">
        <f t="shared" si="8"/>
        <v>1.1183267807999999</v>
      </c>
      <c r="AE21">
        <f t="shared" si="9"/>
        <v>6.7740923356200003E-3</v>
      </c>
      <c r="AF21">
        <f t="shared" si="10"/>
        <v>3.3587089449124246E-4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1.1039023399400001</v>
      </c>
      <c r="I22" s="11">
        <v>1.13617014885</v>
      </c>
      <c r="J22" s="11">
        <v>1.1182973010899999</v>
      </c>
      <c r="K22" s="11">
        <v>7.15023072271E-3</v>
      </c>
      <c r="L22" s="12" t="s">
        <v>36</v>
      </c>
      <c r="M22">
        <f t="shared" si="1"/>
        <v>1.1182973010899999</v>
      </c>
      <c r="N22">
        <f t="shared" si="5"/>
        <v>7.15023072271E-3</v>
      </c>
      <c r="O22">
        <f t="shared" si="6"/>
        <v>3.3479122717810893E-4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1.10272371769</v>
      </c>
      <c r="Z22" s="11">
        <v>1.1297017335899999</v>
      </c>
      <c r="AA22" s="11">
        <v>1.11715368664</v>
      </c>
      <c r="AB22" s="11">
        <v>6.8703707063999999E-3</v>
      </c>
      <c r="AC22" s="12" t="s">
        <v>36</v>
      </c>
      <c r="AD22">
        <f t="shared" si="8"/>
        <v>1.11715368664</v>
      </c>
      <c r="AE22">
        <f t="shared" si="9"/>
        <v>6.8703707063999999E-3</v>
      </c>
      <c r="AF22">
        <f t="shared" si="10"/>
        <v>2.9424896534331255E-4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1.1001867055900001</v>
      </c>
      <c r="I23" s="11">
        <v>1.13578128815</v>
      </c>
      <c r="J23" s="11">
        <v>1.11885832805</v>
      </c>
      <c r="K23" s="11">
        <v>7.9521465090800006E-3</v>
      </c>
      <c r="L23" s="12" t="s">
        <v>36</v>
      </c>
      <c r="M23">
        <f t="shared" si="1"/>
        <v>1.11885832805</v>
      </c>
      <c r="N23">
        <f t="shared" si="5"/>
        <v>7.9521465090800006E-3</v>
      </c>
      <c r="O23">
        <f t="shared" si="6"/>
        <v>3.5563653684141203E-4</v>
      </c>
      <c r="P23">
        <f t="shared" si="7"/>
        <v>-4</v>
      </c>
      <c r="Q23" s="12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1.10100340843</v>
      </c>
      <c r="Z23" s="11">
        <v>1.1347694397000001</v>
      </c>
      <c r="AA23" s="11">
        <v>1.11781512055</v>
      </c>
      <c r="AB23" s="11">
        <v>8.0130108490100004E-3</v>
      </c>
      <c r="AC23" s="12" t="s">
        <v>36</v>
      </c>
      <c r="AD23">
        <f t="shared" si="8"/>
        <v>1.11781512055</v>
      </c>
      <c r="AE23">
        <f t="shared" si="9"/>
        <v>8.0130108490100004E-3</v>
      </c>
      <c r="AF23">
        <f t="shared" si="10"/>
        <v>3.173785202110286E-4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48</v>
      </c>
      <c r="F24" s="11">
        <v>24</v>
      </c>
      <c r="G24" s="11">
        <v>2.4E-2</v>
      </c>
      <c r="H24" s="11">
        <v>1.1047959327700001</v>
      </c>
      <c r="I24" s="11">
        <v>1.1350311040900001</v>
      </c>
      <c r="J24" s="11">
        <v>1.11983703574</v>
      </c>
      <c r="K24" s="11">
        <v>6.7649551989299997E-3</v>
      </c>
      <c r="L24" s="12" t="s">
        <v>36</v>
      </c>
      <c r="M24">
        <f t="shared" si="1"/>
        <v>1.11983703574</v>
      </c>
      <c r="N24">
        <f t="shared" si="5"/>
        <v>6.7649551989299997E-3</v>
      </c>
      <c r="O24">
        <f t="shared" si="6"/>
        <v>3.935079869500355E-4</v>
      </c>
      <c r="P24">
        <f t="shared" si="7"/>
        <v>-2</v>
      </c>
      <c r="Q24" s="12" t="s">
        <v>36</v>
      </c>
      <c r="T24" s="1"/>
      <c r="U24" s="11">
        <v>14</v>
      </c>
      <c r="V24" s="11">
        <v>48</v>
      </c>
      <c r="W24" s="11">
        <v>24</v>
      </c>
      <c r="X24" s="11">
        <v>2.4E-2</v>
      </c>
      <c r="Y24" s="11">
        <v>1.10228931904</v>
      </c>
      <c r="Z24" s="11">
        <v>1.1441317796699999</v>
      </c>
      <c r="AA24" s="11">
        <v>1.1189163252700001</v>
      </c>
      <c r="AB24" s="11">
        <v>7.8015149775900001E-3</v>
      </c>
      <c r="AC24" s="12" t="s">
        <v>36</v>
      </c>
      <c r="AD24">
        <f t="shared" si="8"/>
        <v>1.1189163252700001</v>
      </c>
      <c r="AE24">
        <f t="shared" si="9"/>
        <v>7.8015149775900001E-3</v>
      </c>
      <c r="AF24">
        <f t="shared" si="10"/>
        <v>3.5782736172043975E-4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48</v>
      </c>
      <c r="F25" s="11">
        <v>24</v>
      </c>
      <c r="G25" s="11">
        <v>2.4E-2</v>
      </c>
      <c r="H25" s="11">
        <v>1.1035284996000001</v>
      </c>
      <c r="I25" s="11">
        <v>1.13389384747</v>
      </c>
      <c r="J25" s="11">
        <v>1.1168417806399999</v>
      </c>
      <c r="K25" s="11">
        <v>6.6324242534400004E-3</v>
      </c>
      <c r="L25" s="12" t="s">
        <v>36</v>
      </c>
      <c r="M25">
        <f t="shared" si="1"/>
        <v>1.1168417806399999</v>
      </c>
      <c r="N25">
        <f t="shared" si="5"/>
        <v>6.6324242534400004E-3</v>
      </c>
      <c r="O25">
        <f t="shared" si="6"/>
        <v>2.8364557512587408E-4</v>
      </c>
      <c r="P25">
        <f t="shared" si="7"/>
        <v>0</v>
      </c>
      <c r="Q25" s="12" t="s">
        <v>36</v>
      </c>
      <c r="T25" s="1"/>
      <c r="U25" s="11">
        <v>15</v>
      </c>
      <c r="V25" s="11">
        <v>48</v>
      </c>
      <c r="W25" s="11">
        <v>24</v>
      </c>
      <c r="X25" s="11">
        <v>2.4E-2</v>
      </c>
      <c r="Y25" s="11">
        <v>1.1087896823900001</v>
      </c>
      <c r="Z25" s="11">
        <v>1.1357085704800001</v>
      </c>
      <c r="AA25" s="11">
        <v>1.1215855131500001</v>
      </c>
      <c r="AB25" s="11">
        <v>6.0539813939100001E-3</v>
      </c>
      <c r="AC25" s="12" t="s">
        <v>36</v>
      </c>
      <c r="AD25">
        <f t="shared" si="8"/>
        <v>1.1215855131500001</v>
      </c>
      <c r="AE25">
        <f t="shared" si="9"/>
        <v>6.0539813939100001E-3</v>
      </c>
      <c r="AF25">
        <f t="shared" si="10"/>
        <v>4.6593437794882348E-4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1.1001158952700001</v>
      </c>
      <c r="I26" s="11">
        <v>1.1306949853899999</v>
      </c>
      <c r="J26" s="11">
        <v>1.1156941354300001</v>
      </c>
      <c r="K26" s="11">
        <v>7.1195606305300002E-3</v>
      </c>
      <c r="L26" s="12" t="s">
        <v>36</v>
      </c>
      <c r="M26">
        <f t="shared" si="1"/>
        <v>1.1156941354300001</v>
      </c>
      <c r="N26">
        <f t="shared" si="5"/>
        <v>7.1195606305300002E-3</v>
      </c>
      <c r="O26">
        <f t="shared" si="6"/>
        <v>2.4630588689518061E-4</v>
      </c>
      <c r="P26">
        <f t="shared" si="7"/>
        <v>2</v>
      </c>
      <c r="Q26" s="12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1.1019498109800001</v>
      </c>
      <c r="Z26" s="11">
        <v>1.1322560310400001</v>
      </c>
      <c r="AA26" s="11">
        <v>1.11839744219</v>
      </c>
      <c r="AB26" s="11">
        <v>7.1892177212799996E-3</v>
      </c>
      <c r="AC26" s="12" t="s">
        <v>36</v>
      </c>
      <c r="AD26">
        <f t="shared" si="8"/>
        <v>1.11839744219</v>
      </c>
      <c r="AE26">
        <f t="shared" si="9"/>
        <v>7.1892177212799996E-3</v>
      </c>
      <c r="AF26">
        <f t="shared" si="10"/>
        <v>3.3846587913438999E-4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1.0981652736700001</v>
      </c>
      <c r="I27" s="11">
        <v>1.1337512731599999</v>
      </c>
      <c r="J27" s="11">
        <v>1.11404087067</v>
      </c>
      <c r="K27" s="11">
        <v>6.8301496375799998E-3</v>
      </c>
      <c r="L27" s="12" t="s">
        <v>36</v>
      </c>
      <c r="M27">
        <f t="shared" si="1"/>
        <v>1.11404087067</v>
      </c>
      <c r="N27">
        <f t="shared" si="5"/>
        <v>6.8301496375799998E-3</v>
      </c>
      <c r="O27">
        <f t="shared" si="6"/>
        <v>1.971460491716642E-4</v>
      </c>
      <c r="P27">
        <f t="shared" si="7"/>
        <v>4</v>
      </c>
      <c r="Q27" s="12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1.10925412178</v>
      </c>
      <c r="Z27" s="11">
        <v>1.1345388889300001</v>
      </c>
      <c r="AA27" s="11">
        <v>1.1190251064300001</v>
      </c>
      <c r="AB27" s="11">
        <v>5.9591864356899997E-3</v>
      </c>
      <c r="AC27" s="12" t="s">
        <v>36</v>
      </c>
      <c r="AD27">
        <f t="shared" si="8"/>
        <v>1.1190251064300001</v>
      </c>
      <c r="AE27">
        <f t="shared" si="9"/>
        <v>5.9591864356899997E-3</v>
      </c>
      <c r="AF27">
        <f t="shared" si="10"/>
        <v>3.619546746728271E-4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1.09768283367</v>
      </c>
      <c r="I28" s="11">
        <v>1.1315046548800001</v>
      </c>
      <c r="J28" s="11">
        <v>1.1160304593099999</v>
      </c>
      <c r="K28" s="11">
        <v>7.8454812346300008E-3</v>
      </c>
      <c r="L28" s="12" t="s">
        <v>36</v>
      </c>
      <c r="M28">
        <f t="shared" si="1"/>
        <v>1.1160304593099999</v>
      </c>
      <c r="N28">
        <f t="shared" si="5"/>
        <v>7.8454812346300008E-3</v>
      </c>
      <c r="O28">
        <f t="shared" si="6"/>
        <v>2.569756256895593E-4</v>
      </c>
      <c r="P28">
        <f t="shared" si="7"/>
        <v>6</v>
      </c>
      <c r="Q28" s="12" t="s">
        <v>36</v>
      </c>
      <c r="T28" s="1"/>
      <c r="U28" s="11">
        <v>18</v>
      </c>
      <c r="V28" s="11">
        <v>51</v>
      </c>
      <c r="W28" s="11">
        <v>25.5</v>
      </c>
      <c r="X28" s="11">
        <v>2.5499999999999998E-2</v>
      </c>
      <c r="Y28" s="11">
        <v>1.09971249104</v>
      </c>
      <c r="Z28" s="11">
        <v>1.1220455169700001</v>
      </c>
      <c r="AA28" s="11">
        <v>1.1113616181399999</v>
      </c>
      <c r="AB28" s="11">
        <v>5.2953047054799997E-3</v>
      </c>
      <c r="AC28" s="12" t="s">
        <v>36</v>
      </c>
      <c r="AD28">
        <f t="shared" si="8"/>
        <v>1.1113616181399999</v>
      </c>
      <c r="AE28">
        <f t="shared" si="9"/>
        <v>5.2953047054799997E-3</v>
      </c>
      <c r="AF28">
        <f t="shared" si="10"/>
        <v>1.2908636675917269E-4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1.0958369970299999</v>
      </c>
      <c r="I29" s="11">
        <v>1.1194794178</v>
      </c>
      <c r="J29" s="11">
        <v>1.1066946315799999</v>
      </c>
      <c r="K29" s="11">
        <v>5.9309796008100001E-3</v>
      </c>
      <c r="L29" s="12" t="s">
        <v>36</v>
      </c>
      <c r="M29">
        <f t="shared" si="1"/>
        <v>1.1066946315799999</v>
      </c>
      <c r="N29">
        <f t="shared" si="5"/>
        <v>5.9309796008100001E-3</v>
      </c>
      <c r="O29">
        <f t="shared" si="6"/>
        <v>4.4818091991931051E-5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1.0940073728599999</v>
      </c>
      <c r="Z29" s="11">
        <v>1.12654328346</v>
      </c>
      <c r="AA29" s="11">
        <v>1.1092738342299999</v>
      </c>
      <c r="AB29" s="11">
        <v>6.5385875409900004E-3</v>
      </c>
      <c r="AC29" s="12" t="s">
        <v>36</v>
      </c>
      <c r="AD29">
        <f t="shared" si="8"/>
        <v>1.1092738342299999</v>
      </c>
      <c r="AE29">
        <f t="shared" si="9"/>
        <v>6.5385875409900004E-3</v>
      </c>
      <c r="AF29">
        <f t="shared" si="10"/>
        <v>8.6004001325516599E-5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1.0889438390699999</v>
      </c>
      <c r="I30" s="11">
        <v>1.11803412437</v>
      </c>
      <c r="J30" s="11">
        <v>1.10184527636</v>
      </c>
      <c r="K30" s="11">
        <v>6.7806755287299998E-3</v>
      </c>
      <c r="L30" s="12" t="s">
        <v>36</v>
      </c>
      <c r="M30">
        <f t="shared" si="1"/>
        <v>1.10184527636</v>
      </c>
      <c r="N30">
        <f t="shared" si="5"/>
        <v>6.7806755287299998E-3</v>
      </c>
      <c r="O30">
        <f t="shared" si="6"/>
        <v>3.4050448447743699E-6</v>
      </c>
      <c r="P30">
        <f t="shared" si="7"/>
        <v>10</v>
      </c>
      <c r="Q30" s="12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1.0898531675300001</v>
      </c>
      <c r="Z30" s="11">
        <v>1.1199122667300001</v>
      </c>
      <c r="AA30" s="11">
        <v>1.10132891178</v>
      </c>
      <c r="AB30" s="11">
        <v>6.6272189612899997E-3</v>
      </c>
      <c r="AC30" s="12" t="s">
        <v>36</v>
      </c>
      <c r="AD30">
        <f t="shared" si="8"/>
        <v>1.10132891178</v>
      </c>
      <c r="AE30">
        <f t="shared" si="9"/>
        <v>6.6272189612899997E-3</v>
      </c>
      <c r="AF30">
        <f t="shared" si="10"/>
        <v>1.7660065190226134E-6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1.0778532028200001</v>
      </c>
      <c r="I31" s="11">
        <v>1.11608099937</v>
      </c>
      <c r="J31" s="11">
        <v>1.0981918501900001</v>
      </c>
      <c r="K31" s="11">
        <v>7.3826991876800004E-3</v>
      </c>
      <c r="L31" s="12" t="s">
        <v>36</v>
      </c>
      <c r="M31">
        <f t="shared" si="1"/>
        <v>1.0981918501900001</v>
      </c>
      <c r="N31">
        <f t="shared" si="5"/>
        <v>7.3826991876800004E-3</v>
      </c>
      <c r="O31">
        <f t="shared" si="6"/>
        <v>3.2694057354030095E-6</v>
      </c>
      <c r="P31">
        <f t="shared" si="7"/>
        <v>12</v>
      </c>
      <c r="Q31" s="12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1.07903671265</v>
      </c>
      <c r="Z31" s="11">
        <v>1.11207437515</v>
      </c>
      <c r="AA31" s="11">
        <v>1.0950445389700001</v>
      </c>
      <c r="AB31" s="11">
        <v>7.4091790279699997E-3</v>
      </c>
      <c r="AC31" s="12" t="s">
        <v>36</v>
      </c>
      <c r="AD31">
        <f t="shared" si="8"/>
        <v>1.0950445389700001</v>
      </c>
      <c r="AE31">
        <f t="shared" si="9"/>
        <v>7.4091790279699997E-3</v>
      </c>
      <c r="AF31">
        <f t="shared" si="10"/>
        <v>2.455659401984863E-5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1.07076990604</v>
      </c>
      <c r="I32" s="11">
        <v>1.1114797592200001</v>
      </c>
      <c r="J32" s="11">
        <v>1.08510766544</v>
      </c>
      <c r="K32" s="11">
        <v>8.8023171506499999E-3</v>
      </c>
      <c r="L32" s="12" t="s">
        <v>36</v>
      </c>
      <c r="M32">
        <f t="shared" si="1"/>
        <v>1.08510766544</v>
      </c>
      <c r="N32">
        <f t="shared" si="5"/>
        <v>8.8023171506499999E-3</v>
      </c>
      <c r="O32">
        <f t="shared" si="6"/>
        <v>2.2178162864697199E-4</v>
      </c>
      <c r="P32">
        <f t="shared" si="7"/>
        <v>14</v>
      </c>
      <c r="Q32" s="12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1.0691398382199999</v>
      </c>
      <c r="Z32" s="11">
        <v>1.1057662963899999</v>
      </c>
      <c r="AA32" s="11">
        <v>1.0878840918599999</v>
      </c>
      <c r="AB32" s="11">
        <v>7.37846413376E-3</v>
      </c>
      <c r="AC32" s="12" t="s">
        <v>36</v>
      </c>
      <c r="AD32">
        <f t="shared" si="8"/>
        <v>1.0878840918599999</v>
      </c>
      <c r="AE32">
        <f t="shared" si="9"/>
        <v>7.37846413376E-3</v>
      </c>
      <c r="AF32">
        <f t="shared" si="10"/>
        <v>1.4679523005692278E-4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48</v>
      </c>
      <c r="F33" s="11">
        <v>24</v>
      </c>
      <c r="G33" s="11">
        <v>2.4E-2</v>
      </c>
      <c r="H33" s="11">
        <v>1.0619558095899999</v>
      </c>
      <c r="I33" s="11">
        <v>1.0968064069700001</v>
      </c>
      <c r="J33" s="11">
        <v>1.0794445698499999</v>
      </c>
      <c r="K33" s="11">
        <v>6.9699456329399999E-3</v>
      </c>
      <c r="L33" s="12" t="s">
        <v>36</v>
      </c>
      <c r="M33">
        <f t="shared" si="1"/>
        <v>1.0794445698499999</v>
      </c>
      <c r="N33">
        <f t="shared" si="5"/>
        <v>6.9699456329399999E-3</v>
      </c>
      <c r="O33">
        <f t="shared" si="6"/>
        <v>4.2252570865153577E-4</v>
      </c>
      <c r="P33">
        <f t="shared" si="7"/>
        <v>16</v>
      </c>
      <c r="Q33" s="12" t="s">
        <v>36</v>
      </c>
      <c r="T33" s="1"/>
      <c r="U33" s="11">
        <v>23</v>
      </c>
      <c r="V33" s="11">
        <v>48</v>
      </c>
      <c r="W33" s="11">
        <v>24</v>
      </c>
      <c r="X33" s="11">
        <v>2.4E-2</v>
      </c>
      <c r="Y33" s="11">
        <v>1.05727982521</v>
      </c>
      <c r="Z33" s="11">
        <v>1.09266865253</v>
      </c>
      <c r="AA33" s="11">
        <v>1.07654758543</v>
      </c>
      <c r="AB33" s="11">
        <v>7.3683480069300002E-3</v>
      </c>
      <c r="AC33" s="12" t="s">
        <v>36</v>
      </c>
      <c r="AD33">
        <f t="shared" si="8"/>
        <v>1.07654758543</v>
      </c>
      <c r="AE33">
        <f t="shared" si="9"/>
        <v>7.3683480069300002E-3</v>
      </c>
      <c r="AF33">
        <f t="shared" si="10"/>
        <v>5.5001574916315463E-4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1.0493168830899999</v>
      </c>
      <c r="I34" s="11">
        <v>1.0823888778699999</v>
      </c>
      <c r="J34" s="11">
        <v>1.0645481989900001</v>
      </c>
      <c r="K34" s="11">
        <v>8.8889439252199994E-3</v>
      </c>
      <c r="L34" s="12" t="s">
        <v>36</v>
      </c>
      <c r="M34">
        <f t="shared" si="1"/>
        <v>1.0645481989900001</v>
      </c>
      <c r="N34">
        <f t="shared" si="5"/>
        <v>8.8889439252199994E-3</v>
      </c>
      <c r="O34">
        <f t="shared" si="6"/>
        <v>1.2568301948526375E-3</v>
      </c>
      <c r="P34">
        <f t="shared" si="7"/>
        <v>18</v>
      </c>
      <c r="Q34" s="12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1.0475336313200001</v>
      </c>
      <c r="Z34" s="11">
        <v>1.07733106613</v>
      </c>
      <c r="AA34" s="11">
        <v>1.06269069131</v>
      </c>
      <c r="AB34" s="11">
        <v>7.0203720676399999E-3</v>
      </c>
      <c r="AC34" s="12" t="s">
        <v>36</v>
      </c>
      <c r="AD34">
        <f t="shared" si="8"/>
        <v>1.06269069131</v>
      </c>
      <c r="AE34">
        <f t="shared" si="9"/>
        <v>7.0203720676399999E-3</v>
      </c>
      <c r="AF34">
        <f t="shared" si="10"/>
        <v>1.3919845149257127E-3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1.03492057323</v>
      </c>
      <c r="I35" s="11">
        <v>1.06926393509</v>
      </c>
      <c r="J35" s="11">
        <v>1.0493985987600001</v>
      </c>
      <c r="K35" s="11">
        <v>8.3182945556399997E-3</v>
      </c>
      <c r="L35" s="12" t="s">
        <v>36</v>
      </c>
      <c r="M35">
        <f t="shared" si="1"/>
        <v>1.0493985987600001</v>
      </c>
      <c r="N35">
        <f t="shared" si="5"/>
        <v>8.3182945556399997E-3</v>
      </c>
      <c r="O35">
        <f t="shared" si="6"/>
        <v>2.5605018074514744E-3</v>
      </c>
      <c r="P35">
        <f t="shared" si="7"/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1.0343126058600001</v>
      </c>
      <c r="Z35" s="11">
        <v>1.0688834190400001</v>
      </c>
      <c r="AA35" s="11">
        <v>1.05012562871</v>
      </c>
      <c r="AB35" s="11">
        <v>6.3412343855199999E-3</v>
      </c>
      <c r="AC35" s="12" t="s">
        <v>36</v>
      </c>
      <c r="AD35">
        <f t="shared" si="8"/>
        <v>1.05012562871</v>
      </c>
      <c r="AE35">
        <f t="shared" si="9"/>
        <v>6.3412343855199999E-3</v>
      </c>
      <c r="AF35">
        <f t="shared" si="10"/>
        <v>2.4874529115727815E-3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1.01960575581</v>
      </c>
      <c r="I36" s="11">
        <v>1.0439219474799999</v>
      </c>
      <c r="J36" s="11">
        <v>1.03180440267</v>
      </c>
      <c r="K36" s="11">
        <v>5.7042556781700003E-3</v>
      </c>
      <c r="L36" s="12" t="s">
        <v>36</v>
      </c>
      <c r="M36">
        <f t="shared" si="1"/>
        <v>1.03180440267</v>
      </c>
      <c r="N36">
        <f t="shared" si="5"/>
        <v>5.7042556781700003E-3</v>
      </c>
      <c r="O36">
        <f t="shared" si="6"/>
        <v>4.6506394951955216E-3</v>
      </c>
      <c r="P36">
        <f t="shared" si="7"/>
        <v>22</v>
      </c>
      <c r="Q36" s="12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1.0189397335099999</v>
      </c>
      <c r="Z36" s="11">
        <v>1.05074131489</v>
      </c>
      <c r="AA36" s="11">
        <v>1.0323867423899999</v>
      </c>
      <c r="AB36" s="11">
        <v>7.4036492158400004E-3</v>
      </c>
      <c r="AC36" s="12" t="s">
        <v>36</v>
      </c>
      <c r="AD36">
        <f t="shared" si="8"/>
        <v>1.0323867423899999</v>
      </c>
      <c r="AE36">
        <f t="shared" si="9"/>
        <v>7.4036492158400004E-3</v>
      </c>
      <c r="AF36">
        <f t="shared" si="10"/>
        <v>4.5715526046362425E-3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48</v>
      </c>
      <c r="F37" s="11">
        <v>24</v>
      </c>
      <c r="G37" s="11">
        <v>2.4E-2</v>
      </c>
      <c r="H37" s="11">
        <v>0.99806094169600001</v>
      </c>
      <c r="I37" s="11">
        <v>1.0233951806999999</v>
      </c>
      <c r="J37" s="11">
        <v>1.01096041252</v>
      </c>
      <c r="K37" s="11">
        <v>6.9127224614199999E-3</v>
      </c>
      <c r="L37" s="12" t="s">
        <v>36</v>
      </c>
      <c r="M37">
        <f t="shared" si="1"/>
        <v>1.01096041252</v>
      </c>
      <c r="N37">
        <f t="shared" si="5"/>
        <v>6.9127224614199999E-3</v>
      </c>
      <c r="O37">
        <f t="shared" si="6"/>
        <v>7.9280481386085847E-3</v>
      </c>
      <c r="P37">
        <f t="shared" si="7"/>
        <v>24</v>
      </c>
      <c r="Q37" s="12" t="s">
        <v>36</v>
      </c>
      <c r="U37" s="11">
        <v>27</v>
      </c>
      <c r="V37" s="11">
        <v>48</v>
      </c>
      <c r="W37" s="11">
        <v>24</v>
      </c>
      <c r="X37" s="11">
        <v>2.4E-2</v>
      </c>
      <c r="Y37" s="11">
        <v>0.98943388462100001</v>
      </c>
      <c r="Z37" s="11">
        <v>1.0222842693300001</v>
      </c>
      <c r="AA37" s="11">
        <v>1.00906632468</v>
      </c>
      <c r="AB37" s="11">
        <v>7.54969318794E-3</v>
      </c>
      <c r="AC37" s="12" t="s">
        <v>36</v>
      </c>
      <c r="AD37">
        <f t="shared" si="8"/>
        <v>1.00906632468</v>
      </c>
      <c r="AE37">
        <f t="shared" si="9"/>
        <v>7.54969318794E-3</v>
      </c>
      <c r="AF37">
        <f t="shared" si="10"/>
        <v>8.2689333072031908E-3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0.96589070558500001</v>
      </c>
      <c r="I38" s="11">
        <v>0.99468320608100003</v>
      </c>
      <c r="J38" s="11">
        <v>0.98162334561300002</v>
      </c>
      <c r="K38" s="11">
        <v>6.95461545055E-3</v>
      </c>
      <c r="L38" s="12" t="s">
        <v>36</v>
      </c>
      <c r="M38">
        <f t="shared" si="1"/>
        <v>0.98162334561300002</v>
      </c>
      <c r="N38">
        <f t="shared" si="5"/>
        <v>6.95461545055E-3</v>
      </c>
      <c r="O38">
        <f t="shared" si="6"/>
        <v>1.4013032303859262E-2</v>
      </c>
      <c r="P38">
        <f t="shared" si="7"/>
        <v>26</v>
      </c>
      <c r="Q38" s="12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0.95755493640900002</v>
      </c>
      <c r="Z38" s="11">
        <v>1.0058994293200001</v>
      </c>
      <c r="AA38" s="11">
        <v>0.97996426463099995</v>
      </c>
      <c r="AB38" s="11">
        <v>8.4435075660999996E-3</v>
      </c>
      <c r="AC38" s="12" t="s">
        <v>36</v>
      </c>
      <c r="AD38">
        <f t="shared" si="8"/>
        <v>0.97996426463099995</v>
      </c>
      <c r="AE38">
        <f t="shared" si="9"/>
        <v>8.4435075660999996E-3</v>
      </c>
      <c r="AF38">
        <f t="shared" si="10"/>
        <v>1.4408577765576632E-2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0.93872970342600004</v>
      </c>
      <c r="I39" s="11">
        <v>0.97065281867999997</v>
      </c>
      <c r="J39" s="11">
        <v>0.95214382171599998</v>
      </c>
      <c r="K39" s="11">
        <v>7.0066089334600004E-3</v>
      </c>
      <c r="L39" s="12" t="s">
        <v>36</v>
      </c>
      <c r="M39">
        <f t="shared" si="1"/>
        <v>0.95214382171599998</v>
      </c>
      <c r="N39">
        <f t="shared" si="5"/>
        <v>7.0066089334600004E-3</v>
      </c>
      <c r="O39">
        <f t="shared" si="6"/>
        <v>2.1861449456750025E-2</v>
      </c>
      <c r="P39">
        <f t="shared" si="7"/>
        <v>28</v>
      </c>
      <c r="Q39" s="12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0.93230050802200004</v>
      </c>
      <c r="Z39" s="11">
        <v>0.96974283456800003</v>
      </c>
      <c r="AA39" s="11">
        <v>0.95483678340900002</v>
      </c>
      <c r="AB39" s="11">
        <v>7.8984776976400006E-3</v>
      </c>
      <c r="AC39" s="12" t="s">
        <v>36</v>
      </c>
      <c r="AD39">
        <f t="shared" si="8"/>
        <v>0.95483678340900002</v>
      </c>
      <c r="AE39">
        <f t="shared" si="9"/>
        <v>7.8984776976400006E-3</v>
      </c>
      <c r="AF39">
        <f t="shared" si="10"/>
        <v>2.1072359451045596E-2</v>
      </c>
      <c r="AG39">
        <f t="shared" si="11"/>
        <v>28</v>
      </c>
      <c r="AH39" s="12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325</v>
      </c>
      <c r="F60" s="11">
        <v>162.5</v>
      </c>
      <c r="G60" s="11">
        <v>0.16250000000000001</v>
      </c>
      <c r="H60" s="11">
        <v>886.15533447300004</v>
      </c>
      <c r="I60" s="11">
        <v>9747.7089843800004</v>
      </c>
      <c r="J60" s="11">
        <v>4592.7707498899999</v>
      </c>
      <c r="K60" s="13">
        <v>1630.1739694400001</v>
      </c>
      <c r="O60">
        <f t="shared" ref="O60:O88" si="12">J60/P$60</f>
        <v>1.8457485203799557</v>
      </c>
      <c r="P60">
        <f>K$60/(SQRT(2-(PI()/2)))</f>
        <v>2488.297132127489</v>
      </c>
      <c r="T60" s="1"/>
      <c r="U60" s="11">
        <v>1</v>
      </c>
      <c r="V60" s="11">
        <v>325</v>
      </c>
      <c r="W60" s="11">
        <v>162.5</v>
      </c>
      <c r="X60" s="11">
        <v>0.16250000000000001</v>
      </c>
      <c r="Y60" s="11">
        <v>915.45544433600003</v>
      </c>
      <c r="Z60" s="11">
        <v>8398.30859375</v>
      </c>
      <c r="AA60" s="11">
        <v>3555.1514000500001</v>
      </c>
      <c r="AB60" s="11">
        <v>1409.94701629</v>
      </c>
      <c r="AF60">
        <f>AA60/AG$60</f>
        <v>1.6519124357182897</v>
      </c>
      <c r="AG60">
        <f>AB$60/(SQRT(2-(PI()/2)))</f>
        <v>2152.1427668798547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1151585</v>
      </c>
      <c r="I61" s="11">
        <v>1267410.625</v>
      </c>
      <c r="J61" s="11">
        <v>1207488.83</v>
      </c>
      <c r="K61" s="13">
        <v>27070.718538199999</v>
      </c>
      <c r="O61">
        <f t="shared" si="12"/>
        <v>485.26713888369096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927436</v>
      </c>
      <c r="Z61" s="11">
        <v>1010742.4375</v>
      </c>
      <c r="AA61" s="11">
        <v>968641.83750000002</v>
      </c>
      <c r="AB61" s="11">
        <v>23534.197768499998</v>
      </c>
      <c r="AF61">
        <f t="shared" ref="AF61:AF88" si="14">AA61/AG$60</f>
        <v>450.08251887690653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1145694.625</v>
      </c>
      <c r="I62" s="11">
        <v>1289199.625</v>
      </c>
      <c r="J62" s="11">
        <v>1213613.8125</v>
      </c>
      <c r="K62" s="13">
        <v>38520.3277925</v>
      </c>
      <c r="O62">
        <f t="shared" si="12"/>
        <v>487.72865460097307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917843.625</v>
      </c>
      <c r="Z62" s="11">
        <v>1055719.125</v>
      </c>
      <c r="AA62" s="11">
        <v>976980.80528800003</v>
      </c>
      <c r="AB62" s="11">
        <v>25401.0226707</v>
      </c>
      <c r="AF62">
        <f t="shared" si="14"/>
        <v>453.95724685328969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1118432.25</v>
      </c>
      <c r="I63" s="11">
        <v>1282058.25</v>
      </c>
      <c r="J63" s="11">
        <v>1205139.9950000001</v>
      </c>
      <c r="K63" s="13">
        <v>49048.862417700002</v>
      </c>
      <c r="O63">
        <f t="shared" si="12"/>
        <v>484.32318610181727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905266.0625</v>
      </c>
      <c r="Z63" s="11">
        <v>1022285.125</v>
      </c>
      <c r="AA63" s="11">
        <v>969960.09</v>
      </c>
      <c r="AB63" s="11">
        <v>37466.388460100003</v>
      </c>
      <c r="AF63">
        <f t="shared" si="14"/>
        <v>450.69504910505265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1103784.625</v>
      </c>
      <c r="I64" s="11">
        <v>1278826.375</v>
      </c>
      <c r="J64" s="11">
        <v>1193215.08418</v>
      </c>
      <c r="K64" s="13">
        <v>40679.049287000002</v>
      </c>
      <c r="O64">
        <f t="shared" si="12"/>
        <v>479.53078785241519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872508.6875</v>
      </c>
      <c r="Z64" s="11">
        <v>1029489.375</v>
      </c>
      <c r="AA64" s="11">
        <v>957329.23341800005</v>
      </c>
      <c r="AB64" s="11">
        <v>42979.826639400002</v>
      </c>
      <c r="AF64">
        <f t="shared" si="14"/>
        <v>444.82608131333319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1110978.125</v>
      </c>
      <c r="I65" s="11">
        <v>1272571.25</v>
      </c>
      <c r="J65" s="11">
        <v>1186087.6599999999</v>
      </c>
      <c r="K65" s="13">
        <v>35330.112287099997</v>
      </c>
      <c r="O65">
        <f t="shared" si="12"/>
        <v>476.66640960434552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875056</v>
      </c>
      <c r="Z65" s="11">
        <v>1018384.5</v>
      </c>
      <c r="AA65" s="11">
        <v>949194.37749999994</v>
      </c>
      <c r="AB65" s="11">
        <v>36805.503022199999</v>
      </c>
      <c r="AF65">
        <f t="shared" si="14"/>
        <v>441.04619456827584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52</v>
      </c>
      <c r="F66" s="11">
        <v>26</v>
      </c>
      <c r="G66" s="11">
        <v>2.5999999999999999E-2</v>
      </c>
      <c r="H66" s="11">
        <v>1107850.625</v>
      </c>
      <c r="I66" s="11">
        <v>1226282.625</v>
      </c>
      <c r="J66" s="11">
        <v>1171817.1466300001</v>
      </c>
      <c r="K66" s="13">
        <v>30498.418576799999</v>
      </c>
      <c r="O66">
        <f t="shared" si="12"/>
        <v>470.93135763416598</v>
      </c>
      <c r="T66" s="1"/>
      <c r="U66" s="11">
        <v>7</v>
      </c>
      <c r="V66" s="11">
        <v>52</v>
      </c>
      <c r="W66" s="11">
        <v>26</v>
      </c>
      <c r="X66" s="11">
        <v>2.5999999999999999E-2</v>
      </c>
      <c r="Y66" s="11">
        <v>876687.9375</v>
      </c>
      <c r="Z66" s="11">
        <v>979537.375</v>
      </c>
      <c r="AA66" s="11">
        <v>936767.35697099997</v>
      </c>
      <c r="AB66" s="11">
        <v>28508.279951</v>
      </c>
      <c r="AF66">
        <f t="shared" si="14"/>
        <v>435.27193984863362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1102168.75</v>
      </c>
      <c r="I67" s="11">
        <v>1225031.625</v>
      </c>
      <c r="J67" s="11">
        <v>1165157.95673</v>
      </c>
      <c r="K67" s="13">
        <v>32897.402961</v>
      </c>
      <c r="O67">
        <f t="shared" si="12"/>
        <v>468.25515397101805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876329.6875</v>
      </c>
      <c r="Z67" s="11">
        <v>978741.3125</v>
      </c>
      <c r="AA67" s="11">
        <v>929279.91826900002</v>
      </c>
      <c r="AB67" s="11">
        <v>25506.406250299999</v>
      </c>
      <c r="AF67">
        <f t="shared" si="14"/>
        <v>431.79287757766019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1099927.25</v>
      </c>
      <c r="I68" s="11">
        <v>1219349.75</v>
      </c>
      <c r="J68" s="11">
        <v>1157867.2139399999</v>
      </c>
      <c r="K68" s="13">
        <v>26109.308066699999</v>
      </c>
      <c r="O68" s="6">
        <f t="shared" si="12"/>
        <v>465.32514103330811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871752.4375</v>
      </c>
      <c r="Z68" s="11">
        <v>961785.5</v>
      </c>
      <c r="AA68" s="11">
        <v>921352.34976000001</v>
      </c>
      <c r="AB68" s="11">
        <v>22538.895820400001</v>
      </c>
      <c r="AF68" s="6">
        <f t="shared" si="14"/>
        <v>428.10930758825225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52</v>
      </c>
      <c r="F69" s="11">
        <v>26</v>
      </c>
      <c r="G69" s="11">
        <v>2.5999999999999999E-2</v>
      </c>
      <c r="H69" s="11">
        <v>1107120.75</v>
      </c>
      <c r="I69" s="11">
        <v>1230765.5</v>
      </c>
      <c r="J69" s="11">
        <v>1151192.9831699999</v>
      </c>
      <c r="K69" s="13">
        <v>22145.6056307</v>
      </c>
      <c r="O69" s="6">
        <f t="shared" si="12"/>
        <v>462.64289272629281</v>
      </c>
      <c r="T69" s="1"/>
      <c r="U69" s="11">
        <v>10</v>
      </c>
      <c r="V69" s="11">
        <v>52</v>
      </c>
      <c r="W69" s="11">
        <v>26</v>
      </c>
      <c r="X69" s="11">
        <v>2.5999999999999999E-2</v>
      </c>
      <c r="Y69" s="11">
        <v>877284.9375</v>
      </c>
      <c r="Z69" s="11">
        <v>971417.625</v>
      </c>
      <c r="AA69" s="11">
        <v>917606.33052900003</v>
      </c>
      <c r="AB69" s="11">
        <v>21372.872326100001</v>
      </c>
      <c r="AF69" s="6">
        <f t="shared" si="14"/>
        <v>426.36870780618909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1081839.25</v>
      </c>
      <c r="I70" s="11">
        <v>1205067</v>
      </c>
      <c r="J70" s="11">
        <v>1141645.415</v>
      </c>
      <c r="K70" s="13">
        <v>31140.607711600001</v>
      </c>
      <c r="O70" s="6">
        <f t="shared" si="12"/>
        <v>458.8059039492183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876011.25</v>
      </c>
      <c r="Z70" s="11">
        <v>964890.0625</v>
      </c>
      <c r="AA70" s="11">
        <v>912572.17749999999</v>
      </c>
      <c r="AB70" s="11">
        <v>19841.138689200001</v>
      </c>
      <c r="AF70" s="6">
        <f t="shared" si="14"/>
        <v>424.02957254691512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1072039.5</v>
      </c>
      <c r="I71" s="11">
        <v>1181505.75</v>
      </c>
      <c r="J71" s="11">
        <v>1131886.1348000001</v>
      </c>
      <c r="K71" s="13">
        <v>27810.531227799998</v>
      </c>
      <c r="O71" s="6">
        <f t="shared" si="12"/>
        <v>454.88383207363978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864747.1875</v>
      </c>
      <c r="Z71" s="11">
        <v>954621.0625</v>
      </c>
      <c r="AA71" s="11">
        <v>900868.27696100005</v>
      </c>
      <c r="AB71" s="11">
        <v>19118.2441683</v>
      </c>
      <c r="AF71" s="6">
        <f t="shared" si="14"/>
        <v>418.59131783671853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1073342.625</v>
      </c>
      <c r="I72" s="11">
        <v>1177335.625</v>
      </c>
      <c r="J72" s="11">
        <v>1126446.53186</v>
      </c>
      <c r="K72" s="13">
        <v>30301.9116063</v>
      </c>
      <c r="O72" s="6">
        <f t="shared" si="12"/>
        <v>452.69775756116815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853244.3125</v>
      </c>
      <c r="Z72" s="11">
        <v>934640.25</v>
      </c>
      <c r="AA72" s="11">
        <v>895299.06004899996</v>
      </c>
      <c r="AB72" s="11">
        <v>20487.9399491</v>
      </c>
      <c r="AF72" s="6">
        <f t="shared" si="14"/>
        <v>416.00356343784364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48</v>
      </c>
      <c r="F73" s="11">
        <v>24</v>
      </c>
      <c r="G73" s="11">
        <v>2.4E-2</v>
      </c>
      <c r="H73" s="11">
        <v>1060780.125</v>
      </c>
      <c r="I73" s="11">
        <v>1174208</v>
      </c>
      <c r="J73" s="11">
        <v>1123590.6822899999</v>
      </c>
      <c r="K73" s="13">
        <v>34354.792167300002</v>
      </c>
      <c r="O73" s="6">
        <f t="shared" si="12"/>
        <v>451.55004512235729</v>
      </c>
      <c r="T73" s="1"/>
      <c r="U73" s="11">
        <v>14</v>
      </c>
      <c r="V73" s="11">
        <v>48</v>
      </c>
      <c r="W73" s="11">
        <v>24</v>
      </c>
      <c r="X73" s="11">
        <v>2.4E-2</v>
      </c>
      <c r="Y73" s="11">
        <v>845681.8125</v>
      </c>
      <c r="Z73" s="11">
        <v>933565.5625</v>
      </c>
      <c r="AA73" s="11">
        <v>893586.52734399994</v>
      </c>
      <c r="AB73" s="11">
        <v>20033.2440021</v>
      </c>
      <c r="AF73" s="6">
        <f t="shared" si="14"/>
        <v>415.2078296550506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2" customFormat="1" x14ac:dyDescent="0.25">
      <c r="C74" s="31">
        <f t="shared" ref="C74" si="27">C25</f>
        <v>0</v>
      </c>
      <c r="D74" s="32">
        <v>15</v>
      </c>
      <c r="E74" s="32">
        <v>48</v>
      </c>
      <c r="F74" s="32">
        <v>24</v>
      </c>
      <c r="G74" s="32">
        <v>2.4E-2</v>
      </c>
      <c r="H74" s="32">
        <v>1057287.625</v>
      </c>
      <c r="I74" s="32">
        <v>1164877.25</v>
      </c>
      <c r="J74" s="32">
        <v>1122399.35677</v>
      </c>
      <c r="K74" s="33">
        <v>29135.052668799999</v>
      </c>
      <c r="L74" s="33"/>
      <c r="O74" s="32">
        <f t="shared" si="12"/>
        <v>451.07127371494852</v>
      </c>
      <c r="P74" s="32">
        <f>AVERAGE(O73:O75)</f>
        <v>450.80082243671842</v>
      </c>
      <c r="T74" s="31"/>
      <c r="U74" s="32">
        <v>15</v>
      </c>
      <c r="V74" s="32">
        <v>48</v>
      </c>
      <c r="W74" s="32">
        <v>24</v>
      </c>
      <c r="X74" s="32">
        <v>2.4E-2</v>
      </c>
      <c r="Y74" s="32">
        <v>845323.625</v>
      </c>
      <c r="Z74" s="32">
        <v>920072.5625</v>
      </c>
      <c r="AA74" s="32">
        <v>894398.33463499998</v>
      </c>
      <c r="AB74" s="32">
        <v>20014.490151599999</v>
      </c>
      <c r="AF74" s="32">
        <f t="shared" si="14"/>
        <v>415.58503850173736</v>
      </c>
      <c r="AG74" s="32">
        <f>AVERAGE(AF73:AF75)</f>
        <v>415.22944643765874</v>
      </c>
      <c r="AK74" s="31"/>
      <c r="AY74" s="31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1050511.125</v>
      </c>
      <c r="I75" s="11">
        <v>1171810.125</v>
      </c>
      <c r="J75" s="11">
        <v>1119189.1418300001</v>
      </c>
      <c r="K75" s="13">
        <v>30660.133731099999</v>
      </c>
      <c r="O75" s="6">
        <f t="shared" si="12"/>
        <v>449.78114847284962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829084.25</v>
      </c>
      <c r="Z75" s="11">
        <v>934401.4375</v>
      </c>
      <c r="AA75" s="11">
        <v>892914.28726000001</v>
      </c>
      <c r="AB75" s="11">
        <v>28237.564513400001</v>
      </c>
      <c r="AF75" s="6">
        <f t="shared" si="14"/>
        <v>414.89547115618831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1057600.375</v>
      </c>
      <c r="I76" s="11">
        <v>1170402.75</v>
      </c>
      <c r="J76" s="11">
        <v>1120261.9624999999</v>
      </c>
      <c r="K76" s="13">
        <v>29412.924038000001</v>
      </c>
      <c r="O76" s="6">
        <f t="shared" si="12"/>
        <v>450.21229500119153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834935.1875</v>
      </c>
      <c r="Z76" s="11">
        <v>931774.4375</v>
      </c>
      <c r="AA76" s="11">
        <v>890850.41125</v>
      </c>
      <c r="AB76" s="11">
        <v>22284.795213599999</v>
      </c>
      <c r="AF76" s="6">
        <f t="shared" si="14"/>
        <v>413.93648458626285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51</v>
      </c>
      <c r="F77" s="11">
        <v>25.5</v>
      </c>
      <c r="G77" s="11">
        <v>2.5499999999999998E-2</v>
      </c>
      <c r="H77" s="11">
        <v>1073446.875</v>
      </c>
      <c r="I77" s="11">
        <v>1166753.875</v>
      </c>
      <c r="J77" s="11">
        <v>1123879.0416699999</v>
      </c>
      <c r="K77" s="13">
        <v>21736.2322207</v>
      </c>
      <c r="O77" s="6">
        <f t="shared" si="12"/>
        <v>451.6659313548642</v>
      </c>
      <c r="T77" s="1"/>
      <c r="U77" s="11">
        <v>18</v>
      </c>
      <c r="V77" s="11">
        <v>51</v>
      </c>
      <c r="W77" s="11">
        <v>25.5</v>
      </c>
      <c r="X77" s="11">
        <v>2.5499999999999998E-2</v>
      </c>
      <c r="Y77" s="11">
        <v>842895.6875</v>
      </c>
      <c r="Z77" s="11">
        <v>943436.5625</v>
      </c>
      <c r="AA77" s="11">
        <v>893215.28308800003</v>
      </c>
      <c r="AB77" s="11">
        <v>24214.815241699998</v>
      </c>
      <c r="AF77" s="6">
        <f t="shared" si="14"/>
        <v>415.03532982757019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1071361.875</v>
      </c>
      <c r="I78" s="11">
        <v>1175094.125</v>
      </c>
      <c r="J78" s="11">
        <v>1124326.7975000001</v>
      </c>
      <c r="K78" s="13">
        <v>26023.3174196</v>
      </c>
      <c r="O78" s="6">
        <f t="shared" si="12"/>
        <v>451.8458760343878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850298.9375</v>
      </c>
      <c r="Z78" s="11">
        <v>949645.75</v>
      </c>
      <c r="AA78" s="11">
        <v>893807.72875000001</v>
      </c>
      <c r="AB78" s="11">
        <v>23468.9326019</v>
      </c>
      <c r="AF78" s="6">
        <f t="shared" si="14"/>
        <v>415.3106115937789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1061405.625</v>
      </c>
      <c r="I79" s="11">
        <v>1163626.25</v>
      </c>
      <c r="J79" s="11">
        <v>1109236.1000000001</v>
      </c>
      <c r="K79" s="13">
        <v>29052.053326699999</v>
      </c>
      <c r="O79" s="6">
        <f t="shared" si="12"/>
        <v>445.78120742823245</v>
      </c>
      <c r="T79" s="1"/>
      <c r="U79" s="11">
        <v>20</v>
      </c>
      <c r="V79" s="11">
        <v>50</v>
      </c>
      <c r="W79" s="11">
        <v>25</v>
      </c>
      <c r="X79" s="11">
        <v>2.5000000000000001E-2</v>
      </c>
      <c r="Y79" s="11">
        <v>830357.9375</v>
      </c>
      <c r="Z79" s="11">
        <v>919435.6875</v>
      </c>
      <c r="AA79" s="11">
        <v>885251.8</v>
      </c>
      <c r="AB79" s="11">
        <v>22587.3398022</v>
      </c>
      <c r="AF79" s="6">
        <f t="shared" si="14"/>
        <v>411.33507201449521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1047227.125</v>
      </c>
      <c r="I80" s="11">
        <v>1187083.25</v>
      </c>
      <c r="J80" s="11">
        <v>1119822.0049999999</v>
      </c>
      <c r="K80" s="13">
        <v>38912.692578599999</v>
      </c>
      <c r="O80" s="6">
        <f t="shared" si="12"/>
        <v>450.0354843243959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842298.625</v>
      </c>
      <c r="Z80" s="11">
        <v>941526.0625</v>
      </c>
      <c r="AA80" s="11">
        <v>891975.22624999995</v>
      </c>
      <c r="AB80" s="11">
        <v>24768.260350699999</v>
      </c>
      <c r="AF80" s="6">
        <f t="shared" si="14"/>
        <v>414.45913346314506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1040815.5</v>
      </c>
      <c r="I81" s="11">
        <v>1207047.875</v>
      </c>
      <c r="J81" s="11">
        <v>1118364.83824</v>
      </c>
      <c r="K81" s="13">
        <v>33773.081899099998</v>
      </c>
      <c r="O81" s="6">
        <f t="shared" si="12"/>
        <v>449.44987630307651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850020.3125</v>
      </c>
      <c r="Z81" s="11">
        <v>943317.125</v>
      </c>
      <c r="AA81" s="11">
        <v>891792.54289200006</v>
      </c>
      <c r="AB81" s="11">
        <v>24153.200429699998</v>
      </c>
      <c r="AF81" s="6">
        <f t="shared" si="14"/>
        <v>414.37424905825736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48</v>
      </c>
      <c r="F82" s="11">
        <v>24</v>
      </c>
      <c r="G82" s="11">
        <v>2.4E-2</v>
      </c>
      <c r="H82" s="11">
        <v>1066566.125</v>
      </c>
      <c r="I82" s="11">
        <v>1210801</v>
      </c>
      <c r="J82" s="11">
        <v>1119753.9401</v>
      </c>
      <c r="K82" s="13">
        <v>37118.145598000003</v>
      </c>
      <c r="O82" s="6">
        <f t="shared" si="12"/>
        <v>450.00813031625876</v>
      </c>
      <c r="T82" s="1"/>
      <c r="U82" s="11">
        <v>23</v>
      </c>
      <c r="V82" s="11">
        <v>48</v>
      </c>
      <c r="W82" s="11">
        <v>24</v>
      </c>
      <c r="X82" s="11">
        <v>2.4E-2</v>
      </c>
      <c r="Y82" s="11">
        <v>823352.6875</v>
      </c>
      <c r="Z82" s="11">
        <v>960830.1875</v>
      </c>
      <c r="AA82" s="11">
        <v>886351.60677099996</v>
      </c>
      <c r="AB82" s="11">
        <v>31093.141307000002</v>
      </c>
      <c r="AF82" s="6">
        <f t="shared" si="14"/>
        <v>411.84610073801917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1080588.25</v>
      </c>
      <c r="I83" s="11">
        <v>1216534.875</v>
      </c>
      <c r="J83" s="11">
        <v>1118378.1778800001</v>
      </c>
      <c r="K83" s="13">
        <v>24947.294192199999</v>
      </c>
      <c r="O83" s="6">
        <f t="shared" si="12"/>
        <v>449.45523725447896</v>
      </c>
      <c r="T83" s="1"/>
      <c r="U83" s="11">
        <v>24</v>
      </c>
      <c r="V83" s="11">
        <v>52</v>
      </c>
      <c r="W83" s="11">
        <v>26</v>
      </c>
      <c r="X83" s="11">
        <v>2.5999999999999999E-2</v>
      </c>
      <c r="Y83" s="11">
        <v>847273.9375</v>
      </c>
      <c r="Z83" s="11">
        <v>978144.25</v>
      </c>
      <c r="AA83" s="11">
        <v>895016.92668300006</v>
      </c>
      <c r="AB83" s="11">
        <v>22637.7419501</v>
      </c>
      <c r="AF83" s="6">
        <f t="shared" si="14"/>
        <v>415.87246926958409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1040711.25</v>
      </c>
      <c r="I84" s="11">
        <v>1221643.375</v>
      </c>
      <c r="J84" s="11">
        <v>1126256.32452</v>
      </c>
      <c r="K84" s="13">
        <v>30357.8040698</v>
      </c>
      <c r="O84" s="6">
        <f t="shared" si="12"/>
        <v>452.62131679469212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854796.5625</v>
      </c>
      <c r="Z84" s="11">
        <v>965885.125</v>
      </c>
      <c r="AA84" s="11">
        <v>900107.04567300004</v>
      </c>
      <c r="AB84" s="11">
        <v>20560.232160299998</v>
      </c>
      <c r="AF84" s="6">
        <f t="shared" si="14"/>
        <v>418.23760929111694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1037323</v>
      </c>
      <c r="I85" s="11">
        <v>1211582.875</v>
      </c>
      <c r="J85" s="11">
        <v>1124984.9436300001</v>
      </c>
      <c r="K85" s="13">
        <v>38849.919748699998</v>
      </c>
      <c r="O85" s="6">
        <f t="shared" si="12"/>
        <v>452.11037263389051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830994.75</v>
      </c>
      <c r="Z85" s="11">
        <v>957924.625</v>
      </c>
      <c r="AA85" s="11">
        <v>898910.93259800004</v>
      </c>
      <c r="AB85" s="11">
        <v>27370.1745892</v>
      </c>
      <c r="AF85" s="6">
        <f t="shared" si="14"/>
        <v>417.68183153631026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48</v>
      </c>
      <c r="F86" s="11">
        <v>24</v>
      </c>
      <c r="G86" s="11">
        <v>2.4E-2</v>
      </c>
      <c r="H86" s="11">
        <v>1045454.8125</v>
      </c>
      <c r="I86" s="11">
        <v>1191774.75</v>
      </c>
      <c r="J86" s="11">
        <v>1134257.1237000001</v>
      </c>
      <c r="K86" s="13">
        <v>34174.3726599</v>
      </c>
      <c r="O86" s="6">
        <f t="shared" si="12"/>
        <v>455.83668809287764</v>
      </c>
      <c r="T86" s="1"/>
      <c r="U86" s="11">
        <v>27</v>
      </c>
      <c r="V86" s="11">
        <v>48</v>
      </c>
      <c r="W86" s="11">
        <v>24</v>
      </c>
      <c r="X86" s="11">
        <v>2.4E-2</v>
      </c>
      <c r="Y86" s="11">
        <v>844806.1875</v>
      </c>
      <c r="Z86" s="11">
        <v>947735.25</v>
      </c>
      <c r="AA86" s="11">
        <v>904072.80729200004</v>
      </c>
      <c r="AB86" s="11">
        <v>25556.951235699999</v>
      </c>
      <c r="AF86" s="6">
        <f t="shared" si="14"/>
        <v>420.08031307454183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1057079.125</v>
      </c>
      <c r="I87" s="11">
        <v>1180619.5</v>
      </c>
      <c r="J87" s="11">
        <v>1128818.0449999999</v>
      </c>
      <c r="K87" s="13">
        <v>30777.596636300001</v>
      </c>
      <c r="O87">
        <f t="shared" si="12"/>
        <v>453.65082426264053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840427.9375</v>
      </c>
      <c r="Z87" s="11">
        <v>947337.1875</v>
      </c>
      <c r="AA87" s="11">
        <v>901061.32499999995</v>
      </c>
      <c r="AB87" s="11">
        <v>29235.290963799998</v>
      </c>
      <c r="AF87">
        <f t="shared" si="14"/>
        <v>418.68101822368669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1055984.375</v>
      </c>
      <c r="I88" s="11">
        <v>1259487.375</v>
      </c>
      <c r="J88" s="11">
        <v>1169055.7450000001</v>
      </c>
      <c r="K88" s="13">
        <v>41940.392797599998</v>
      </c>
      <c r="O88">
        <f t="shared" si="12"/>
        <v>469.82160205299107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851771.625</v>
      </c>
      <c r="Z88" s="11">
        <v>1006324.375</v>
      </c>
      <c r="AA88" s="11">
        <v>941062.745</v>
      </c>
      <c r="AB88" s="11">
        <v>37177.696860999997</v>
      </c>
      <c r="AF88">
        <f t="shared" si="14"/>
        <v>437.2678055946721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325</v>
      </c>
      <c r="F98" s="11">
        <v>162.5</v>
      </c>
      <c r="G98" s="11">
        <v>0.16250000000000001</v>
      </c>
      <c r="H98" s="11">
        <v>1506.8474121100001</v>
      </c>
      <c r="I98" s="11">
        <v>7338.9345703099998</v>
      </c>
      <c r="J98" s="11">
        <v>4210.7476994400004</v>
      </c>
      <c r="K98" s="13">
        <v>999.32999647500003</v>
      </c>
      <c r="O98">
        <f t="shared" ref="O98:O126" si="42">J98/P$98</f>
        <v>2.7604635149244214</v>
      </c>
      <c r="P98">
        <f>K$98/(SQRT(2-(PI()/2)))</f>
        <v>1525.3770523227822</v>
      </c>
      <c r="T98" s="1"/>
      <c r="U98" s="11">
        <v>1</v>
      </c>
      <c r="V98" s="11">
        <v>325</v>
      </c>
      <c r="W98" s="11">
        <v>162.5</v>
      </c>
      <c r="X98" s="11">
        <v>0.16250000000000001</v>
      </c>
      <c r="Y98" s="11">
        <v>1779.05737305</v>
      </c>
      <c r="Z98" s="11">
        <v>5174.7783203099998</v>
      </c>
      <c r="AA98" s="11">
        <v>3257.0284213499999</v>
      </c>
      <c r="AB98" s="11">
        <v>687.05443680799999</v>
      </c>
      <c r="AF98">
        <f>AA98/AG$98</f>
        <v>3.1057186843786089</v>
      </c>
      <c r="AG98">
        <f>AB$98/(SQRT(2-(PI()/2)))</f>
        <v>1048.7197175109454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141748.125</v>
      </c>
      <c r="I99" s="11">
        <v>162101.140625</v>
      </c>
      <c r="J99" s="11">
        <v>153548.117188</v>
      </c>
      <c r="K99" s="13">
        <v>4156.1468838399996</v>
      </c>
      <c r="O99">
        <f t="shared" si="42"/>
        <v>100.66240143981658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114791.890625</v>
      </c>
      <c r="Z99" s="11">
        <v>130521.445312</v>
      </c>
      <c r="AA99" s="11">
        <v>121768.74703100001</v>
      </c>
      <c r="AB99" s="11">
        <v>3785.8411440300001</v>
      </c>
      <c r="AF99">
        <f t="shared" ref="AF99:AF126" si="44">AA99/AG$98</f>
        <v>116.11181233438487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141911.78125</v>
      </c>
      <c r="I100" s="11">
        <v>158829.546875</v>
      </c>
      <c r="J100" s="11">
        <v>150157.20222400001</v>
      </c>
      <c r="K100" s="13">
        <v>3853.7592716300001</v>
      </c>
      <c r="O100">
        <f t="shared" si="42"/>
        <v>98.439400275064273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114641.296875</v>
      </c>
      <c r="Z100" s="11">
        <v>128038.390625</v>
      </c>
      <c r="AA100" s="11">
        <v>119970.277644</v>
      </c>
      <c r="AB100" s="11">
        <v>2633.5943741999999</v>
      </c>
      <c r="AF100">
        <f t="shared" si="44"/>
        <v>114.39689331744435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136277.25</v>
      </c>
      <c r="I101" s="11">
        <v>153963.21875</v>
      </c>
      <c r="J101" s="11">
        <v>144608.37593800001</v>
      </c>
      <c r="K101" s="13">
        <v>5693.0135631700005</v>
      </c>
      <c r="O101">
        <f t="shared" si="42"/>
        <v>94.801725067121112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109155.039062</v>
      </c>
      <c r="Z101" s="11">
        <v>122824.53125</v>
      </c>
      <c r="AA101" s="11">
        <v>116222.245156</v>
      </c>
      <c r="AB101" s="11">
        <v>3588.8997257400001</v>
      </c>
      <c r="AF101">
        <f t="shared" si="44"/>
        <v>110.82298083595153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126782.578125</v>
      </c>
      <c r="I102" s="11">
        <v>149894.9375</v>
      </c>
      <c r="J102" s="11">
        <v>139881.85475100001</v>
      </c>
      <c r="K102" s="13">
        <v>5241.8167829800004</v>
      </c>
      <c r="O102">
        <f t="shared" si="42"/>
        <v>91.703133030612719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100368.960938</v>
      </c>
      <c r="Z102" s="11">
        <v>118996.835938</v>
      </c>
      <c r="AA102" s="11">
        <v>111587.672353</v>
      </c>
      <c r="AB102" s="11">
        <v>5281.6009547599997</v>
      </c>
      <c r="AF102">
        <f>AA102/AG$98</f>
        <v>106.40371348966781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125844.382812</v>
      </c>
      <c r="I103" s="11">
        <v>146424.546875</v>
      </c>
      <c r="J103" s="11">
        <v>135844.06703100001</v>
      </c>
      <c r="K103" s="13">
        <v>4700.0280859699997</v>
      </c>
      <c r="O103">
        <f t="shared" si="42"/>
        <v>89.056057860672666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97454.1875</v>
      </c>
      <c r="Z103" s="11">
        <v>116053.570312</v>
      </c>
      <c r="AA103" s="11">
        <v>108212.801875</v>
      </c>
      <c r="AB103" s="11">
        <v>4418.5283937800004</v>
      </c>
      <c r="AF103">
        <f t="shared" si="44"/>
        <v>103.18562726353106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52</v>
      </c>
      <c r="F104" s="11">
        <v>26</v>
      </c>
      <c r="G104" s="11">
        <v>2.5999999999999999E-2</v>
      </c>
      <c r="H104" s="11">
        <v>122808.617188</v>
      </c>
      <c r="I104" s="11">
        <v>139389.140625</v>
      </c>
      <c r="J104" s="11">
        <v>131579.36944099999</v>
      </c>
      <c r="K104" s="13">
        <v>3997.86164822</v>
      </c>
      <c r="O104">
        <f t="shared" si="42"/>
        <v>86.260226113036296</v>
      </c>
      <c r="T104" s="1"/>
      <c r="U104" s="11">
        <v>7</v>
      </c>
      <c r="V104" s="11">
        <v>52</v>
      </c>
      <c r="W104" s="11">
        <v>26</v>
      </c>
      <c r="X104" s="11">
        <v>2.5999999999999999E-2</v>
      </c>
      <c r="Y104" s="11">
        <v>96159.8359375</v>
      </c>
      <c r="Z104" s="11">
        <v>110841.507812</v>
      </c>
      <c r="AA104" s="11">
        <v>104851.350962</v>
      </c>
      <c r="AB104" s="11">
        <v>3800.3160918499998</v>
      </c>
      <c r="AF104">
        <f t="shared" si="44"/>
        <v>99.980337178036962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122167.65625</v>
      </c>
      <c r="I105" s="11">
        <v>137032.546875</v>
      </c>
      <c r="J105" s="11">
        <v>128929.906701</v>
      </c>
      <c r="K105" s="13">
        <v>3837.47037189</v>
      </c>
      <c r="O105">
        <f t="shared" si="42"/>
        <v>84.523302946422831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96654.7421875</v>
      </c>
      <c r="Z105" s="11">
        <v>108870.367188</v>
      </c>
      <c r="AA105" s="11">
        <v>102494.239183</v>
      </c>
      <c r="AB105" s="11">
        <v>3256.51708375</v>
      </c>
      <c r="AF105">
        <f t="shared" si="44"/>
        <v>97.732728270106421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120565.203125</v>
      </c>
      <c r="I106" s="11">
        <v>131652.796875</v>
      </c>
      <c r="J106" s="11">
        <v>127089.248047</v>
      </c>
      <c r="K106" s="13">
        <v>2626.2439742900001</v>
      </c>
      <c r="O106">
        <f t="shared" si="42"/>
        <v>83.316612016336322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95029.6171875</v>
      </c>
      <c r="Z106" s="11">
        <v>105996.34375</v>
      </c>
      <c r="AA106" s="11">
        <v>100301.916767</v>
      </c>
      <c r="AB106" s="11">
        <v>2402.9307182699999</v>
      </c>
      <c r="AF106">
        <f t="shared" si="44"/>
        <v>95.642253208568249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52</v>
      </c>
      <c r="F107" s="11">
        <v>26</v>
      </c>
      <c r="G107" s="11">
        <v>2.5999999999999999E-2</v>
      </c>
      <c r="H107" s="11">
        <v>119142.859375</v>
      </c>
      <c r="I107" s="11">
        <v>133944.265625</v>
      </c>
      <c r="J107" s="11">
        <v>124097.77524</v>
      </c>
      <c r="K107" s="13">
        <v>2944.3231041200002</v>
      </c>
      <c r="O107">
        <f t="shared" si="42"/>
        <v>81.355475389530056</v>
      </c>
      <c r="T107" s="1"/>
      <c r="U107" s="11">
        <v>10</v>
      </c>
      <c r="V107" s="11">
        <v>52</v>
      </c>
      <c r="W107" s="11">
        <v>26</v>
      </c>
      <c r="X107" s="11">
        <v>2.5999999999999999E-2</v>
      </c>
      <c r="Y107" s="11">
        <v>93578.9921875</v>
      </c>
      <c r="Z107" s="11">
        <v>105486.859375</v>
      </c>
      <c r="AA107" s="11">
        <v>98868.983773999993</v>
      </c>
      <c r="AB107" s="11">
        <v>2493.54938391</v>
      </c>
      <c r="AF107">
        <f t="shared" si="44"/>
        <v>94.275889089467896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115445.015625</v>
      </c>
      <c r="I108" s="11">
        <v>129133.492188</v>
      </c>
      <c r="J108" s="11">
        <v>122919.37625</v>
      </c>
      <c r="K108" s="13">
        <v>3184.9270790800001</v>
      </c>
      <c r="O108">
        <f t="shared" si="42"/>
        <v>80.582945746314564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93270.671875</v>
      </c>
      <c r="Z108" s="11">
        <v>103543.859375</v>
      </c>
      <c r="AA108" s="11">
        <v>97639.251718800006</v>
      </c>
      <c r="AB108" s="11">
        <v>2373.0881853000001</v>
      </c>
      <c r="AF108">
        <f t="shared" si="44"/>
        <v>93.103285928998417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112917.484375</v>
      </c>
      <c r="I109" s="11">
        <v>127540.742188</v>
      </c>
      <c r="J109" s="11">
        <v>121113.87362100001</v>
      </c>
      <c r="K109" s="13">
        <v>3320.4605756400001</v>
      </c>
      <c r="O109">
        <f t="shared" si="42"/>
        <v>79.399302248957213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91666.2734375</v>
      </c>
      <c r="Z109" s="11">
        <v>102497.179688</v>
      </c>
      <c r="AA109" s="11">
        <v>96619.655943599995</v>
      </c>
      <c r="AB109" s="11">
        <v>2533.70266696</v>
      </c>
      <c r="AF109">
        <f t="shared" si="44"/>
        <v>92.131056878494874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114710.226562</v>
      </c>
      <c r="I110" s="11">
        <v>127209.367188</v>
      </c>
      <c r="J110" s="11">
        <v>120382.927237</v>
      </c>
      <c r="K110" s="13">
        <v>3022.6706567699998</v>
      </c>
      <c r="O110">
        <f t="shared" si="42"/>
        <v>78.920111623343075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88333.2109375</v>
      </c>
      <c r="Z110" s="11">
        <v>101064.390625</v>
      </c>
      <c r="AA110" s="11">
        <v>95901.162836999996</v>
      </c>
      <c r="AB110" s="11">
        <v>2863.0442899200002</v>
      </c>
      <c r="AF110">
        <f t="shared" si="44"/>
        <v>91.445942357805507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48</v>
      </c>
      <c r="F111" s="11">
        <v>24</v>
      </c>
      <c r="G111" s="11">
        <v>2.4E-2</v>
      </c>
      <c r="H111" s="11">
        <v>113849.085938</v>
      </c>
      <c r="I111" s="11">
        <v>125123.148438</v>
      </c>
      <c r="J111" s="11">
        <v>119841.32845099999</v>
      </c>
      <c r="K111" s="13">
        <v>3440.3340366100001</v>
      </c>
      <c r="O111">
        <f t="shared" si="42"/>
        <v>78.565052665837925</v>
      </c>
      <c r="T111" s="1"/>
      <c r="U111" s="11">
        <v>14</v>
      </c>
      <c r="V111" s="11">
        <v>48</v>
      </c>
      <c r="W111" s="11">
        <v>24</v>
      </c>
      <c r="X111" s="11">
        <v>2.4E-2</v>
      </c>
      <c r="Y111" s="11">
        <v>90620.890625</v>
      </c>
      <c r="Z111" s="11">
        <v>101951.601562</v>
      </c>
      <c r="AA111" s="11">
        <v>95492.734212199997</v>
      </c>
      <c r="AB111" s="11">
        <v>2258.7116803899999</v>
      </c>
      <c r="AF111">
        <f t="shared" si="44"/>
        <v>91.056487846766686</v>
      </c>
      <c r="AK111" s="1"/>
      <c r="AY111" s="1"/>
    </row>
    <row r="112" spans="3:63" s="32" customFormat="1" x14ac:dyDescent="0.25">
      <c r="C112" s="31">
        <f t="shared" ref="C112" si="57">C25</f>
        <v>0</v>
      </c>
      <c r="D112" s="32">
        <v>15</v>
      </c>
      <c r="E112" s="32">
        <v>48</v>
      </c>
      <c r="F112" s="32">
        <v>24</v>
      </c>
      <c r="G112" s="32">
        <v>2.4E-2</v>
      </c>
      <c r="H112" s="32">
        <v>113885.765625</v>
      </c>
      <c r="I112" s="32">
        <v>126732.296875</v>
      </c>
      <c r="J112" s="32">
        <v>120441.942383</v>
      </c>
      <c r="K112" s="33">
        <v>3218.4559163899999</v>
      </c>
      <c r="L112" s="33"/>
      <c r="O112" s="32">
        <f t="shared" si="42"/>
        <v>78.958800514007933</v>
      </c>
      <c r="P112" s="32">
        <f>AVERAGE(O111:O113)</f>
        <v>78.814545616288314</v>
      </c>
      <c r="T112" s="31"/>
      <c r="U112" s="32">
        <v>15</v>
      </c>
      <c r="V112" s="32">
        <v>48</v>
      </c>
      <c r="W112" s="32">
        <v>24</v>
      </c>
      <c r="X112" s="32">
        <v>2.4E-2</v>
      </c>
      <c r="Y112" s="32">
        <v>90602.9765625</v>
      </c>
      <c r="Z112" s="32">
        <v>99680.5234375</v>
      </c>
      <c r="AA112" s="32">
        <v>95075.652506500002</v>
      </c>
      <c r="AB112" s="32">
        <v>2429.9555706900001</v>
      </c>
      <c r="AF112" s="32">
        <f t="shared" si="44"/>
        <v>90.658782245607682</v>
      </c>
      <c r="AG112" s="32">
        <f>AVERAGE(AF111:AF113)</f>
        <v>90.932586545306393</v>
      </c>
      <c r="AK112" s="31"/>
      <c r="AY112" s="3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111550.5</v>
      </c>
      <c r="I113" s="11">
        <v>128911.46875</v>
      </c>
      <c r="J113" s="11">
        <v>120382.426983</v>
      </c>
      <c r="K113" s="13">
        <v>3717.5185201899999</v>
      </c>
      <c r="O113">
        <f t="shared" si="42"/>
        <v>78.919783669019097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88589.6875</v>
      </c>
      <c r="Z113" s="11">
        <v>102161.429688</v>
      </c>
      <c r="AA113" s="11">
        <v>95520.002704300001</v>
      </c>
      <c r="AB113" s="11">
        <v>3129.7989542</v>
      </c>
      <c r="AF113">
        <f t="shared" si="44"/>
        <v>91.082489543544852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115135.796875</v>
      </c>
      <c r="I114" s="11">
        <v>127921.5</v>
      </c>
      <c r="J114" s="11">
        <v>120886.467813</v>
      </c>
      <c r="K114" s="13">
        <v>3242.0729382499999</v>
      </c>
      <c r="O114">
        <f t="shared" si="42"/>
        <v>79.250220546401295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88687.1171875</v>
      </c>
      <c r="Z114" s="11">
        <v>99588.1875</v>
      </c>
      <c r="AA114" s="11">
        <v>95179.3984375</v>
      </c>
      <c r="AB114" s="11">
        <v>2467.8769549200001</v>
      </c>
      <c r="AF114">
        <f t="shared" si="44"/>
        <v>90.757708516629108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51</v>
      </c>
      <c r="F115" s="11">
        <v>25.5</v>
      </c>
      <c r="G115" s="11">
        <v>2.5499999999999998E-2</v>
      </c>
      <c r="H115" s="11">
        <v>112989.828125</v>
      </c>
      <c r="I115" s="11">
        <v>129401.03125</v>
      </c>
      <c r="J115" s="11">
        <v>120811.738971</v>
      </c>
      <c r="K115" s="13">
        <v>3138.7138668399998</v>
      </c>
      <c r="O115">
        <f t="shared" si="42"/>
        <v>79.201230139808899</v>
      </c>
      <c r="T115" s="1"/>
      <c r="U115" s="11">
        <v>18</v>
      </c>
      <c r="V115" s="11">
        <v>51</v>
      </c>
      <c r="W115" s="11">
        <v>25.5</v>
      </c>
      <c r="X115" s="11">
        <v>2.5499999999999998E-2</v>
      </c>
      <c r="Y115" s="11">
        <v>91023.3203125</v>
      </c>
      <c r="Z115" s="11">
        <v>102437.632812</v>
      </c>
      <c r="AA115" s="11">
        <v>96901.579350500004</v>
      </c>
      <c r="AB115" s="11">
        <v>2616.1821912800001</v>
      </c>
      <c r="AF115">
        <f t="shared" si="44"/>
        <v>92.399883145601905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117749.046875</v>
      </c>
      <c r="I116" s="11">
        <v>129011.195312</v>
      </c>
      <c r="J116" s="11">
        <v>123113.38312499999</v>
      </c>
      <c r="K116" s="13">
        <v>2657.3425466600002</v>
      </c>
      <c r="O116">
        <f t="shared" si="42"/>
        <v>80.710131922810774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90752.0234375</v>
      </c>
      <c r="Z116" s="11">
        <v>105340.84375</v>
      </c>
      <c r="AA116" s="11">
        <v>97377.204375000001</v>
      </c>
      <c r="AB116" s="11">
        <v>2755.09883038</v>
      </c>
      <c r="AF116">
        <f t="shared" si="44"/>
        <v>92.8534123551307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113619.296875</v>
      </c>
      <c r="I117" s="11">
        <v>131110.046875</v>
      </c>
      <c r="J117" s="11">
        <v>122664.992344</v>
      </c>
      <c r="K117" s="13">
        <v>3812.8923497400001</v>
      </c>
      <c r="O117">
        <f t="shared" si="42"/>
        <v>80.416177860556331</v>
      </c>
      <c r="T117" s="1"/>
      <c r="U117" s="11">
        <v>20</v>
      </c>
      <c r="V117" s="11">
        <v>50</v>
      </c>
      <c r="W117" s="11">
        <v>25</v>
      </c>
      <c r="X117" s="11">
        <v>2.5000000000000001E-2</v>
      </c>
      <c r="Y117" s="11">
        <v>90639.515625</v>
      </c>
      <c r="Z117" s="11">
        <v>103548.9375</v>
      </c>
      <c r="AA117" s="11">
        <v>98003.458593699994</v>
      </c>
      <c r="AB117" s="11">
        <v>3196.9400623199999</v>
      </c>
      <c r="AF117">
        <f t="shared" si="44"/>
        <v>93.450573072377779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116669.367188</v>
      </c>
      <c r="I118" s="11">
        <v>134612.09375</v>
      </c>
      <c r="J118" s="11">
        <v>124726.954687</v>
      </c>
      <c r="K118" s="13">
        <v>4372.3004698499999</v>
      </c>
      <c r="O118">
        <f t="shared" si="42"/>
        <v>81.767950092779273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93803.359375</v>
      </c>
      <c r="Z118" s="11">
        <v>106614.171875</v>
      </c>
      <c r="AA118" s="11">
        <v>99996.074843800001</v>
      </c>
      <c r="AB118" s="11">
        <v>3488.8648695100001</v>
      </c>
      <c r="AF118">
        <f t="shared" si="44"/>
        <v>95.350619592747719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119939.953125</v>
      </c>
      <c r="I119" s="11">
        <v>140096.234375</v>
      </c>
      <c r="J119" s="11">
        <v>127883.071691</v>
      </c>
      <c r="K119" s="13">
        <v>4491.2245439600001</v>
      </c>
      <c r="O119">
        <f t="shared" si="42"/>
        <v>83.837023440378132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95069.7265625</v>
      </c>
      <c r="Z119" s="11">
        <v>107425.390625</v>
      </c>
      <c r="AA119" s="11">
        <v>101405.92907499999</v>
      </c>
      <c r="AB119" s="11">
        <v>3145.8101191199999</v>
      </c>
      <c r="AF119">
        <f t="shared" si="44"/>
        <v>96.694977105683748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48</v>
      </c>
      <c r="F120" s="11">
        <v>24</v>
      </c>
      <c r="G120" s="11">
        <v>2.4E-2</v>
      </c>
      <c r="H120" s="11">
        <v>122406.460938</v>
      </c>
      <c r="I120" s="11">
        <v>141701.796875</v>
      </c>
      <c r="J120" s="11">
        <v>129506.61881499999</v>
      </c>
      <c r="K120" s="13">
        <v>5124.0827710200001</v>
      </c>
      <c r="O120">
        <f t="shared" si="42"/>
        <v>84.901381345545076</v>
      </c>
      <c r="T120" s="1"/>
      <c r="U120" s="11">
        <v>23</v>
      </c>
      <c r="V120" s="11">
        <v>48</v>
      </c>
      <c r="W120" s="11">
        <v>24</v>
      </c>
      <c r="X120" s="11">
        <v>2.4E-2</v>
      </c>
      <c r="Y120" s="11">
        <v>96187.9765625</v>
      </c>
      <c r="Z120" s="11">
        <v>113602.9375</v>
      </c>
      <c r="AA120" s="11">
        <v>103111.73811799999</v>
      </c>
      <c r="AB120" s="11">
        <v>4354.6394976700003</v>
      </c>
      <c r="AF120">
        <f t="shared" si="44"/>
        <v>98.321540442405023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125433.226562</v>
      </c>
      <c r="I121" s="11">
        <v>149369.140625</v>
      </c>
      <c r="J121" s="11">
        <v>133253.647386</v>
      </c>
      <c r="K121" s="13">
        <v>4079.8885132400001</v>
      </c>
      <c r="O121">
        <f t="shared" si="42"/>
        <v>87.357841907406936</v>
      </c>
      <c r="T121" s="1"/>
      <c r="U121" s="11">
        <v>24</v>
      </c>
      <c r="V121" s="11">
        <v>52</v>
      </c>
      <c r="W121" s="11">
        <v>26</v>
      </c>
      <c r="X121" s="11">
        <v>2.5999999999999999E-2</v>
      </c>
      <c r="Y121" s="11">
        <v>100481.710938</v>
      </c>
      <c r="Z121" s="11">
        <v>118146.59375</v>
      </c>
      <c r="AA121" s="11">
        <v>107036.36313100001</v>
      </c>
      <c r="AB121" s="11">
        <v>3523.1928230100002</v>
      </c>
      <c r="AF121">
        <f t="shared" si="44"/>
        <v>102.06384160015841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126545.039062</v>
      </c>
      <c r="I122" s="11">
        <v>148375.671875</v>
      </c>
      <c r="J122" s="11">
        <v>138308.64287899999</v>
      </c>
      <c r="K122" s="13">
        <v>4485.9255217199998</v>
      </c>
      <c r="O122">
        <f t="shared" si="42"/>
        <v>90.671773689258799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103895.609375</v>
      </c>
      <c r="Z122" s="11">
        <v>118935.976562</v>
      </c>
      <c r="AA122" s="11">
        <v>110373.133413</v>
      </c>
      <c r="AB122" s="11">
        <v>3112.7161310500001</v>
      </c>
      <c r="AF122">
        <f t="shared" si="44"/>
        <v>105.24559762732605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128793.671875</v>
      </c>
      <c r="I123" s="11">
        <v>150574.59375</v>
      </c>
      <c r="J123" s="11">
        <v>143074.73958299999</v>
      </c>
      <c r="K123" s="13">
        <v>5006.1575140599998</v>
      </c>
      <c r="O123">
        <f t="shared" si="42"/>
        <v>93.796310469684585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107091.914062</v>
      </c>
      <c r="Z123" s="11">
        <v>121775.5625</v>
      </c>
      <c r="AA123" s="11">
        <v>114191.14292300001</v>
      </c>
      <c r="AB123" s="11">
        <v>3595.1646432299999</v>
      </c>
      <c r="AF123">
        <f t="shared" si="44"/>
        <v>108.88623625197378</v>
      </c>
    </row>
    <row r="124" spans="3:51" x14ac:dyDescent="0.25">
      <c r="C124" s="1">
        <f t="shared" ref="C124" si="69">C37</f>
        <v>24</v>
      </c>
      <c r="D124" s="11">
        <v>27</v>
      </c>
      <c r="E124" s="11">
        <v>48</v>
      </c>
      <c r="F124" s="11">
        <v>24</v>
      </c>
      <c r="G124" s="11">
        <v>2.4E-2</v>
      </c>
      <c r="H124" s="11">
        <v>138489.0625</v>
      </c>
      <c r="I124" s="11">
        <v>157663.75</v>
      </c>
      <c r="J124" s="11">
        <v>150377.066081</v>
      </c>
      <c r="K124" s="13">
        <v>4266.7997728</v>
      </c>
      <c r="O124">
        <f t="shared" si="42"/>
        <v>98.583537658451007</v>
      </c>
      <c r="U124" s="11">
        <v>27</v>
      </c>
      <c r="V124" s="11">
        <v>48</v>
      </c>
      <c r="W124" s="11">
        <v>24</v>
      </c>
      <c r="X124" s="11">
        <v>2.4E-2</v>
      </c>
      <c r="Y124" s="11">
        <v>113242.96875</v>
      </c>
      <c r="Z124" s="11">
        <v>126603.757812</v>
      </c>
      <c r="AA124" s="11">
        <v>120315.118001</v>
      </c>
      <c r="AB124" s="11">
        <v>3173.9809263699999</v>
      </c>
      <c r="AF124">
        <f t="shared" si="44"/>
        <v>114.72571364116101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148417.515625</v>
      </c>
      <c r="I125" s="11">
        <v>166913.671875</v>
      </c>
      <c r="J125" s="11">
        <v>158710.665313</v>
      </c>
      <c r="K125" s="13">
        <v>4751.9091349299997</v>
      </c>
      <c r="O125">
        <f t="shared" si="42"/>
        <v>104.0468421045943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117756.1875</v>
      </c>
      <c r="Z125" s="11">
        <v>136793.1875</v>
      </c>
      <c r="AA125" s="11">
        <v>127121.118906</v>
      </c>
      <c r="AB125" s="11">
        <v>4778.1868522599998</v>
      </c>
      <c r="AF125">
        <f t="shared" si="44"/>
        <v>121.21553240909027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157665.015625</v>
      </c>
      <c r="I126" s="11">
        <v>191202.375</v>
      </c>
      <c r="J126" s="11">
        <v>174330.06437499999</v>
      </c>
      <c r="K126" s="13">
        <v>6353.2188789600004</v>
      </c>
      <c r="O126">
        <f t="shared" si="42"/>
        <v>114.28653925895715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126722.648438</v>
      </c>
      <c r="Z126" s="11">
        <v>149983.109375</v>
      </c>
      <c r="AA126" s="11">
        <v>139595.07500000001</v>
      </c>
      <c r="AB126" s="11">
        <v>6002.4007308399996</v>
      </c>
      <c r="AF126">
        <f t="shared" si="44"/>
        <v>133.10999370863175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4073.96107084</v>
      </c>
      <c r="F167" s="11">
        <v>1357.03761001</v>
      </c>
      <c r="G167" s="11">
        <v>0</v>
      </c>
      <c r="H167" s="6">
        <f>E167/F167</f>
        <v>3.0020988665229251</v>
      </c>
      <c r="N167" s="11">
        <v>3733.8880581399999</v>
      </c>
      <c r="O167" s="11">
        <v>844.32876386500004</v>
      </c>
      <c r="P167" s="11">
        <v>1.1464625365900001</v>
      </c>
      <c r="Q167" s="6">
        <f>N167/O167</f>
        <v>4.4223153562218478</v>
      </c>
    </row>
    <row r="168" spans="3:17" x14ac:dyDescent="0.25">
      <c r="C168">
        <f t="shared" ref="C168" si="70">C12</f>
        <v>-26</v>
      </c>
      <c r="D168" s="11">
        <v>2</v>
      </c>
      <c r="E168" s="11">
        <v>1088065.325</v>
      </c>
      <c r="F168" s="11">
        <v>168890.32874999999</v>
      </c>
      <c r="G168" s="11">
        <v>6.51652070999</v>
      </c>
      <c r="H168" s="6">
        <f t="shared" ref="H168:H195" si="71">E168/F168</f>
        <v>6.4424371309656774</v>
      </c>
      <c r="N168" s="11">
        <v>137658.43218800001</v>
      </c>
      <c r="O168" s="11">
        <v>22471.4082031</v>
      </c>
      <c r="P168" s="11">
        <v>6.18963935852</v>
      </c>
      <c r="Q168" s="6">
        <f t="shared" ref="Q168:Q195" si="72">N168/O168</f>
        <v>6.1259370549376433</v>
      </c>
    </row>
    <row r="169" spans="3:17" x14ac:dyDescent="0.25">
      <c r="C169">
        <f t="shared" ref="C169" si="73">C13</f>
        <v>-24</v>
      </c>
      <c r="D169" s="11">
        <v>3</v>
      </c>
      <c r="E169" s="11">
        <v>1095297.3076899999</v>
      </c>
      <c r="F169" s="11">
        <v>167324.804688</v>
      </c>
      <c r="G169" s="11">
        <v>6.6076442278299998</v>
      </c>
      <c r="H169" s="6">
        <f t="shared" si="71"/>
        <v>6.5459350735973167</v>
      </c>
      <c r="N169" s="11">
        <v>135063.73963299999</v>
      </c>
      <c r="O169" s="11">
        <v>21345.378981400001</v>
      </c>
      <c r="P169" s="11">
        <v>6.3628608171799996</v>
      </c>
      <c r="Q169" s="6">
        <f t="shared" si="72"/>
        <v>6.3275400146651055</v>
      </c>
    </row>
    <row r="170" spans="3:17" x14ac:dyDescent="0.25">
      <c r="C170">
        <f t="shared" ref="C170" si="74">C14</f>
        <v>-22</v>
      </c>
      <c r="D170" s="11">
        <v>4</v>
      </c>
      <c r="E170" s="11">
        <v>1087550.0349999999</v>
      </c>
      <c r="F170" s="11">
        <v>166297.30624999999</v>
      </c>
      <c r="G170" s="11">
        <v>6.5874730873100003</v>
      </c>
      <c r="H170" s="6">
        <f t="shared" si="71"/>
        <v>6.5397934550127443</v>
      </c>
      <c r="N170" s="11">
        <v>130415.31078099999</v>
      </c>
      <c r="O170" s="11">
        <v>20072.0257031</v>
      </c>
      <c r="P170" s="11">
        <v>6.6004675769799999</v>
      </c>
      <c r="Q170" s="6">
        <f t="shared" si="72"/>
        <v>6.4973666689186311</v>
      </c>
    </row>
    <row r="171" spans="3:17" x14ac:dyDescent="0.25">
      <c r="C171">
        <f t="shared" ref="C171" si="75">C15</f>
        <v>-20</v>
      </c>
      <c r="D171" s="11">
        <v>5</v>
      </c>
      <c r="E171" s="11">
        <v>1075272.16454</v>
      </c>
      <c r="F171" s="11">
        <v>166796.48405599999</v>
      </c>
      <c r="G171" s="11">
        <v>6.4857547818399999</v>
      </c>
      <c r="H171" s="6">
        <f t="shared" si="71"/>
        <v>6.4466116934394719</v>
      </c>
      <c r="N171" s="11">
        <v>125734.76323300001</v>
      </c>
      <c r="O171" s="11">
        <v>20007.008270900002</v>
      </c>
      <c r="P171" s="11">
        <v>6.3342211100499997</v>
      </c>
      <c r="Q171" s="6">
        <f t="shared" si="72"/>
        <v>6.2845359751202778</v>
      </c>
    </row>
    <row r="172" spans="3:17" x14ac:dyDescent="0.25">
      <c r="C172">
        <f t="shared" ref="C172" si="76">C16</f>
        <v>-18</v>
      </c>
      <c r="D172" s="11">
        <v>6</v>
      </c>
      <c r="E172" s="11">
        <v>1067641.01875</v>
      </c>
      <c r="F172" s="11">
        <v>167508.84656199999</v>
      </c>
      <c r="G172" s="11">
        <v>6.4260449314099999</v>
      </c>
      <c r="H172" s="6">
        <f t="shared" si="71"/>
        <v>6.373639605683957</v>
      </c>
      <c r="N172" s="11">
        <v>122028.43468799999</v>
      </c>
      <c r="O172" s="11">
        <v>19538.254863300001</v>
      </c>
      <c r="P172" s="11">
        <v>6.3225006961799997</v>
      </c>
      <c r="Q172" s="6">
        <f t="shared" si="72"/>
        <v>6.2456158721326789</v>
      </c>
    </row>
    <row r="173" spans="3:17" x14ac:dyDescent="0.25">
      <c r="C173">
        <f t="shared" ref="C173" si="77">C17</f>
        <v>-16</v>
      </c>
      <c r="D173" s="11">
        <v>7</v>
      </c>
      <c r="E173" s="11">
        <v>1054292.2560099999</v>
      </c>
      <c r="F173" s="11">
        <v>166205.29897800001</v>
      </c>
      <c r="G173" s="11">
        <v>6.3830419962200002</v>
      </c>
      <c r="H173" s="6">
        <f t="shared" si="71"/>
        <v>6.3433131343757747</v>
      </c>
      <c r="N173" s="11">
        <v>118215.36027600001</v>
      </c>
      <c r="O173" s="11">
        <v>18899.563101</v>
      </c>
      <c r="P173" s="11">
        <v>6.3121776030600003</v>
      </c>
      <c r="Q173" s="6">
        <f t="shared" si="72"/>
        <v>6.2549255580275869</v>
      </c>
    </row>
    <row r="174" spans="3:17" x14ac:dyDescent="0.25">
      <c r="C174">
        <f t="shared" ref="C174" si="78">C18</f>
        <v>-14</v>
      </c>
      <c r="D174" s="11">
        <v>8</v>
      </c>
      <c r="E174" s="11">
        <v>1047218.9351</v>
      </c>
      <c r="F174" s="11">
        <v>166790.95973599999</v>
      </c>
      <c r="G174" s="11">
        <v>6.3067210362499999</v>
      </c>
      <c r="H174" s="6">
        <f t="shared" si="71"/>
        <v>6.278631268490563</v>
      </c>
      <c r="N174" s="11">
        <v>115712.072566</v>
      </c>
      <c r="O174" s="11">
        <v>18692.839749800001</v>
      </c>
      <c r="P174" s="11">
        <v>6.2736056126099999</v>
      </c>
      <c r="Q174" s="6">
        <f t="shared" si="72"/>
        <v>6.1901815943849856</v>
      </c>
    </row>
    <row r="175" spans="3:17" x14ac:dyDescent="0.25">
      <c r="C175">
        <f t="shared" ref="C175" si="79">C19</f>
        <v>-12</v>
      </c>
      <c r="D175" s="11">
        <v>9</v>
      </c>
      <c r="E175" s="11">
        <v>1039609.77885</v>
      </c>
      <c r="F175" s="11">
        <v>167241.26382200001</v>
      </c>
      <c r="G175" s="11">
        <v>6.2351744174999997</v>
      </c>
      <c r="H175" s="6">
        <f t="shared" si="71"/>
        <v>6.2162277125368322</v>
      </c>
      <c r="N175" s="11">
        <v>113695.582482</v>
      </c>
      <c r="O175" s="11">
        <v>18941.503718399999</v>
      </c>
      <c r="P175" s="11">
        <v>6.0345155000700004</v>
      </c>
      <c r="Q175" s="6">
        <f t="shared" si="72"/>
        <v>6.0024581032367967</v>
      </c>
    </row>
    <row r="176" spans="3:17" x14ac:dyDescent="0.25">
      <c r="C176">
        <f t="shared" ref="C176" si="80">C20</f>
        <v>-10</v>
      </c>
      <c r="D176" s="11">
        <v>10</v>
      </c>
      <c r="E176" s="11">
        <v>1034399.65264</v>
      </c>
      <c r="F176" s="11">
        <v>165170.70582900001</v>
      </c>
      <c r="G176" s="11">
        <v>6.2965778754299997</v>
      </c>
      <c r="H176" s="6">
        <f t="shared" si="71"/>
        <v>6.2626096283133048</v>
      </c>
      <c r="N176" s="11">
        <v>111483.37875600001</v>
      </c>
      <c r="O176" s="11">
        <v>17839.4496507</v>
      </c>
      <c r="P176" s="11">
        <v>6.3290350437200003</v>
      </c>
      <c r="Q176" s="6">
        <f t="shared" si="72"/>
        <v>6.2492611004748975</v>
      </c>
    </row>
    <row r="177" spans="3:17" x14ac:dyDescent="0.25">
      <c r="C177">
        <f t="shared" ref="C177" si="81">C21</f>
        <v>-8</v>
      </c>
      <c r="D177" s="11">
        <v>11</v>
      </c>
      <c r="E177" s="11">
        <v>1027108.79375</v>
      </c>
      <c r="F177" s="11">
        <v>161979.23874999999</v>
      </c>
      <c r="G177" s="11">
        <v>6.3905336761499996</v>
      </c>
      <c r="H177" s="6">
        <f t="shared" si="71"/>
        <v>6.3409903742988174</v>
      </c>
      <c r="N177" s="11">
        <v>110279.314375</v>
      </c>
      <c r="O177" s="11">
        <v>17875.7474023</v>
      </c>
      <c r="P177" s="11">
        <v>6.2226996135699997</v>
      </c>
      <c r="Q177" s="6">
        <f t="shared" si="72"/>
        <v>6.1692141812661108</v>
      </c>
    </row>
    <row r="178" spans="3:17" x14ac:dyDescent="0.25">
      <c r="C178">
        <f t="shared" ref="C178" si="82">C22</f>
        <v>-6</v>
      </c>
      <c r="D178" s="11">
        <v>12</v>
      </c>
      <c r="E178" s="11">
        <v>1016377.20221</v>
      </c>
      <c r="F178" s="11">
        <v>163354.29411799999</v>
      </c>
      <c r="G178" s="11">
        <v>6.2513488881699999</v>
      </c>
      <c r="H178" s="6">
        <f t="shared" si="71"/>
        <v>6.2219190973688985</v>
      </c>
      <c r="N178" s="11">
        <v>108866.765012</v>
      </c>
      <c r="O178" s="11">
        <v>17320.0273055</v>
      </c>
      <c r="P178" s="11">
        <v>6.3530564962599998</v>
      </c>
      <c r="Q178" s="6">
        <f t="shared" si="72"/>
        <v>6.2856000797082583</v>
      </c>
    </row>
    <row r="179" spans="3:17" x14ac:dyDescent="0.25">
      <c r="C179">
        <f t="shared" ref="C179" si="83">C23</f>
        <v>-4</v>
      </c>
      <c r="D179" s="11">
        <v>13</v>
      </c>
      <c r="E179" s="11">
        <v>1010872.79412</v>
      </c>
      <c r="F179" s="11">
        <v>163445.945159</v>
      </c>
      <c r="G179" s="11">
        <v>6.2177298302699997</v>
      </c>
      <c r="H179" s="6">
        <f t="shared" si="71"/>
        <v>6.1847529661052425</v>
      </c>
      <c r="N179" s="11">
        <v>108142.04534300001</v>
      </c>
      <c r="O179" s="11">
        <v>17311.221507400001</v>
      </c>
      <c r="P179" s="11">
        <v>6.2866061995999996</v>
      </c>
      <c r="Q179" s="6">
        <f t="shared" si="72"/>
        <v>6.2469332563720412</v>
      </c>
    </row>
    <row r="180" spans="3:17" x14ac:dyDescent="0.25">
      <c r="C180">
        <f t="shared" ref="C180" si="84">C24</f>
        <v>-2</v>
      </c>
      <c r="D180" s="11">
        <v>14</v>
      </c>
      <c r="E180" s="11">
        <v>1008588.60156</v>
      </c>
      <c r="F180" s="11">
        <v>162637.498372</v>
      </c>
      <c r="G180" s="11">
        <v>6.2498568395799996</v>
      </c>
      <c r="H180" s="6">
        <f t="shared" si="71"/>
        <v>6.2014517663882156</v>
      </c>
      <c r="N180" s="11">
        <v>107667.03173800001</v>
      </c>
      <c r="O180" s="11">
        <v>17217.055969199999</v>
      </c>
      <c r="P180" s="11">
        <v>6.35440918803</v>
      </c>
      <c r="Q180" s="6">
        <f t="shared" si="72"/>
        <v>6.2535100037200388</v>
      </c>
    </row>
    <row r="181" spans="3:17" x14ac:dyDescent="0.25">
      <c r="C181">
        <f t="shared" ref="C181" si="85">C25</f>
        <v>0</v>
      </c>
      <c r="D181" s="11">
        <v>15</v>
      </c>
      <c r="E181" s="11">
        <v>1008398.84635</v>
      </c>
      <c r="F181" s="11">
        <v>161221.06901000001</v>
      </c>
      <c r="G181" s="11">
        <v>6.2700935502800004</v>
      </c>
      <c r="H181" s="6">
        <f t="shared" si="71"/>
        <v>6.2547584663853852</v>
      </c>
      <c r="N181" s="11">
        <v>107758.79736300001</v>
      </c>
      <c r="O181" s="11">
        <v>17936.675720200001</v>
      </c>
      <c r="P181" s="11">
        <v>6.0481436550599996</v>
      </c>
      <c r="Q181" s="6">
        <f t="shared" si="72"/>
        <v>6.0077351591768897</v>
      </c>
    </row>
    <row r="182" spans="3:17" x14ac:dyDescent="0.25">
      <c r="C182">
        <f t="shared" ref="C182" si="86">C26</f>
        <v>2</v>
      </c>
      <c r="D182" s="11">
        <v>16</v>
      </c>
      <c r="E182" s="11">
        <v>1006051.71514</v>
      </c>
      <c r="F182" s="11">
        <v>160000.48377399999</v>
      </c>
      <c r="G182" s="11">
        <v>6.2998536275000001</v>
      </c>
      <c r="H182" s="6">
        <f t="shared" si="71"/>
        <v>6.2878042078987946</v>
      </c>
      <c r="N182" s="11">
        <v>107951.215144</v>
      </c>
      <c r="O182" s="11">
        <v>17580.388897199999</v>
      </c>
      <c r="P182" s="11">
        <v>6.1952962508600002</v>
      </c>
      <c r="Q182" s="6">
        <f t="shared" si="72"/>
        <v>6.1404338536102134</v>
      </c>
    </row>
    <row r="183" spans="3:17" x14ac:dyDescent="0.25">
      <c r="C183">
        <f t="shared" ref="C183" si="87">C27</f>
        <v>4</v>
      </c>
      <c r="D183" s="11">
        <v>17</v>
      </c>
      <c r="E183" s="11">
        <v>1005556.1850000001</v>
      </c>
      <c r="F183" s="11">
        <v>162218.46375</v>
      </c>
      <c r="G183" s="11">
        <v>6.2110063839</v>
      </c>
      <c r="H183" s="6">
        <f t="shared" si="71"/>
        <v>6.1987776345218908</v>
      </c>
      <c r="N183" s="11">
        <v>108032.932656</v>
      </c>
      <c r="O183" s="11">
        <v>18177.643124999999</v>
      </c>
      <c r="P183" s="11">
        <v>5.9667555332199997</v>
      </c>
      <c r="Q183" s="6">
        <f t="shared" si="72"/>
        <v>5.9431760164452019</v>
      </c>
    </row>
    <row r="184" spans="3:17" x14ac:dyDescent="0.25">
      <c r="C184">
        <f t="shared" ref="C184" si="88">C28</f>
        <v>6</v>
      </c>
      <c r="D184" s="11">
        <v>18</v>
      </c>
      <c r="E184" s="11">
        <v>1008547.16544</v>
      </c>
      <c r="F184" s="11">
        <v>163103.90839500001</v>
      </c>
      <c r="G184" s="11">
        <v>6.2165319031399999</v>
      </c>
      <c r="H184" s="6">
        <f t="shared" si="71"/>
        <v>6.1834641202927623</v>
      </c>
      <c r="N184" s="11">
        <v>108856.659314</v>
      </c>
      <c r="O184" s="11">
        <v>16907.035979600001</v>
      </c>
      <c r="P184" s="11">
        <v>6.5451363488699998</v>
      </c>
      <c r="Q184" s="6">
        <f t="shared" si="72"/>
        <v>6.4385418854816567</v>
      </c>
    </row>
    <row r="185" spans="3:17" x14ac:dyDescent="0.25">
      <c r="C185">
        <f t="shared" ref="C185" si="89">C29</f>
        <v>8</v>
      </c>
      <c r="D185" s="11">
        <v>19</v>
      </c>
      <c r="E185" s="11">
        <v>1009067.265</v>
      </c>
      <c r="F185" s="11">
        <v>163001.59656199999</v>
      </c>
      <c r="G185" s="11">
        <v>6.2132223033900003</v>
      </c>
      <c r="H185" s="6">
        <f t="shared" si="71"/>
        <v>6.1905360823639963</v>
      </c>
      <c r="N185" s="11">
        <v>110245.293594</v>
      </c>
      <c r="O185" s="11">
        <v>18198.226503900001</v>
      </c>
      <c r="P185" s="11">
        <v>6.0923987579299999</v>
      </c>
      <c r="Q185" s="6">
        <f t="shared" si="72"/>
        <v>6.0580240371430536</v>
      </c>
    </row>
    <row r="186" spans="3:17" x14ac:dyDescent="0.25">
      <c r="C186">
        <f t="shared" ref="C186" si="90">C30</f>
        <v>10</v>
      </c>
      <c r="D186" s="11">
        <v>20</v>
      </c>
      <c r="E186" s="11">
        <v>997243.95374999999</v>
      </c>
      <c r="F186" s="11">
        <v>158380.81812499999</v>
      </c>
      <c r="G186" s="11">
        <v>6.3259091091200004</v>
      </c>
      <c r="H186" s="6">
        <f t="shared" si="71"/>
        <v>6.2964945222276745</v>
      </c>
      <c r="N186" s="11">
        <v>110334.225312</v>
      </c>
      <c r="O186" s="11">
        <v>17438.3375977</v>
      </c>
      <c r="P186" s="11">
        <v>6.4055540752400004</v>
      </c>
      <c r="Q186" s="6">
        <f t="shared" si="72"/>
        <v>6.3271068525793615</v>
      </c>
    </row>
    <row r="187" spans="3:17" x14ac:dyDescent="0.25">
      <c r="C187">
        <f t="shared" ref="C187" si="91">C31</f>
        <v>12</v>
      </c>
      <c r="D187" s="11">
        <v>21</v>
      </c>
      <c r="E187" s="11">
        <v>1005898.6125</v>
      </c>
      <c r="F187" s="11">
        <v>161112.0025</v>
      </c>
      <c r="G187" s="11">
        <v>6.2811676025400001</v>
      </c>
      <c r="H187" s="6">
        <f t="shared" si="71"/>
        <v>6.2434740856752748</v>
      </c>
      <c r="N187" s="11">
        <v>112361.515</v>
      </c>
      <c r="O187" s="11">
        <v>17487.372812500002</v>
      </c>
      <c r="P187" s="11">
        <v>6.47917595863</v>
      </c>
      <c r="Q187" s="6">
        <f t="shared" si="72"/>
        <v>6.4252941939731398</v>
      </c>
    </row>
    <row r="188" spans="3:17" x14ac:dyDescent="0.25">
      <c r="C188">
        <f t="shared" ref="C188" si="92">C32</f>
        <v>14</v>
      </c>
      <c r="D188" s="11">
        <v>22</v>
      </c>
      <c r="E188" s="11">
        <v>1005078.69485</v>
      </c>
      <c r="F188" s="11">
        <v>160210.806985</v>
      </c>
      <c r="G188" s="11">
        <v>6.2942079936799997</v>
      </c>
      <c r="H188" s="6">
        <f t="shared" si="71"/>
        <v>6.2734762639582868</v>
      </c>
      <c r="N188" s="11">
        <v>114644.500306</v>
      </c>
      <c r="O188" s="11">
        <v>18722.167087900001</v>
      </c>
      <c r="P188" s="11">
        <v>6.1822236005000004</v>
      </c>
      <c r="Q188" s="6">
        <f t="shared" si="72"/>
        <v>6.1234631529431169</v>
      </c>
    </row>
    <row r="189" spans="3:17" x14ac:dyDescent="0.25">
      <c r="C189">
        <f t="shared" ref="C189" si="93">C33</f>
        <v>16</v>
      </c>
      <c r="D189" s="11">
        <v>23</v>
      </c>
      <c r="E189" s="11">
        <v>1003052.77604</v>
      </c>
      <c r="F189" s="11">
        <v>165040.37272099999</v>
      </c>
      <c r="G189" s="11">
        <v>6.1055464049200001</v>
      </c>
      <c r="H189" s="6">
        <f t="shared" si="71"/>
        <v>6.0776206421664849</v>
      </c>
      <c r="N189" s="11">
        <v>116309.17838500001</v>
      </c>
      <c r="O189" s="11">
        <v>18663.999084499999</v>
      </c>
      <c r="P189" s="11">
        <v>6.27223845323</v>
      </c>
      <c r="Q189" s="6">
        <f t="shared" si="72"/>
        <v>6.2317393961721725</v>
      </c>
    </row>
    <row r="190" spans="3:17" x14ac:dyDescent="0.25">
      <c r="C190">
        <f t="shared" ref="C190" si="94">C34</f>
        <v>18</v>
      </c>
      <c r="D190" s="11">
        <v>24</v>
      </c>
      <c r="E190" s="11">
        <v>1006697.54688</v>
      </c>
      <c r="F190" s="11">
        <v>157940.25510800001</v>
      </c>
      <c r="G190" s="11">
        <v>6.4000671093300001</v>
      </c>
      <c r="H190" s="6">
        <f t="shared" si="71"/>
        <v>6.3739136434319246</v>
      </c>
      <c r="N190" s="11">
        <v>120145.005559</v>
      </c>
      <c r="O190" s="11">
        <v>18538.419396000001</v>
      </c>
      <c r="P190" s="11">
        <v>6.5652312131999997</v>
      </c>
      <c r="Q190" s="6">
        <f t="shared" si="72"/>
        <v>6.4808656548639441</v>
      </c>
    </row>
    <row r="191" spans="3:17" x14ac:dyDescent="0.25">
      <c r="C191">
        <f t="shared" ref="C191" si="95">C35</f>
        <v>20</v>
      </c>
      <c r="D191" s="11">
        <v>25</v>
      </c>
      <c r="E191" s="11">
        <v>1013181.69111</v>
      </c>
      <c r="F191" s="11">
        <v>159911.68765000001</v>
      </c>
      <c r="G191" s="11">
        <v>6.3724008890299997</v>
      </c>
      <c r="H191" s="6">
        <f t="shared" si="71"/>
        <v>6.3358826737390137</v>
      </c>
      <c r="N191" s="11">
        <v>124340.888221</v>
      </c>
      <c r="O191" s="11">
        <v>19753.3881836</v>
      </c>
      <c r="P191" s="11">
        <v>6.3600337046800002</v>
      </c>
      <c r="Q191" s="6">
        <f t="shared" si="72"/>
        <v>6.294661303939364</v>
      </c>
    </row>
    <row r="192" spans="3:17" x14ac:dyDescent="0.25">
      <c r="C192">
        <f t="shared" ref="C192" si="96">C36</f>
        <v>22</v>
      </c>
      <c r="D192" s="11">
        <v>26</v>
      </c>
      <c r="E192" s="11">
        <v>1011947.93382</v>
      </c>
      <c r="F192" s="11">
        <v>159858.466912</v>
      </c>
      <c r="G192" s="11">
        <v>6.3897201126700001</v>
      </c>
      <c r="H192" s="6">
        <f t="shared" si="71"/>
        <v>6.3302742317494145</v>
      </c>
      <c r="N192" s="11">
        <v>128632.940564</v>
      </c>
      <c r="O192" s="11">
        <v>20423.7870902</v>
      </c>
      <c r="P192" s="11">
        <v>6.3740032981399999</v>
      </c>
      <c r="Q192" s="6">
        <f t="shared" si="72"/>
        <v>6.2981923967334295</v>
      </c>
    </row>
    <row r="193" spans="3:17" x14ac:dyDescent="0.25">
      <c r="C193">
        <f t="shared" ref="C193" si="97">C37</f>
        <v>24</v>
      </c>
      <c r="D193" s="11">
        <v>27</v>
      </c>
      <c r="E193" s="11">
        <v>1019164.96094</v>
      </c>
      <c r="F193" s="11">
        <v>162764.89192699999</v>
      </c>
      <c r="G193" s="11">
        <v>6.30620736877</v>
      </c>
      <c r="H193" s="6">
        <f t="shared" si="71"/>
        <v>6.2615773516877047</v>
      </c>
      <c r="N193" s="11">
        <v>135346.092122</v>
      </c>
      <c r="O193" s="11">
        <v>21257.007263200001</v>
      </c>
      <c r="P193" s="11">
        <v>6.4211879869299997</v>
      </c>
      <c r="Q193" s="6">
        <f t="shared" si="72"/>
        <v>6.3671282813319783</v>
      </c>
    </row>
    <row r="194" spans="3:17" x14ac:dyDescent="0.25">
      <c r="C194">
        <f t="shared" ref="C194" si="98">C38</f>
        <v>26</v>
      </c>
      <c r="D194" s="11">
        <v>28</v>
      </c>
      <c r="E194" s="11">
        <v>1014939.6825</v>
      </c>
      <c r="F194" s="11">
        <v>161048.32187499999</v>
      </c>
      <c r="G194" s="11">
        <v>6.3259280014000003</v>
      </c>
      <c r="H194" s="6">
        <f t="shared" si="71"/>
        <v>6.3020817024579756</v>
      </c>
      <c r="N194" s="11">
        <v>142915.89093699999</v>
      </c>
      <c r="O194" s="11">
        <v>22337.1824609</v>
      </c>
      <c r="P194" s="11">
        <v>6.4650224399600003</v>
      </c>
      <c r="Q194" s="6">
        <f t="shared" si="72"/>
        <v>6.3981162882635862</v>
      </c>
    </row>
    <row r="195" spans="3:17" x14ac:dyDescent="0.25">
      <c r="C195">
        <f t="shared" ref="C195" si="99">C39</f>
        <v>28</v>
      </c>
      <c r="D195" s="11">
        <v>29</v>
      </c>
      <c r="E195" s="11">
        <v>1055059.2524999999</v>
      </c>
      <c r="F195" s="11">
        <v>161215.39624999999</v>
      </c>
      <c r="G195" s="11">
        <v>6.5777836799599996</v>
      </c>
      <c r="H195" s="6">
        <f t="shared" si="71"/>
        <v>6.544407525841379</v>
      </c>
      <c r="N195" s="11">
        <v>156962.56875000001</v>
      </c>
      <c r="O195" s="11">
        <v>24561.346601599998</v>
      </c>
      <c r="P195" s="11">
        <v>6.4488860797900003</v>
      </c>
      <c r="Q195" s="6">
        <f t="shared" si="72"/>
        <v>6.3906336772176413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2022-05-12T17:59:17Z</dcterms:modified>
</cp:coreProperties>
</file>