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MDACC_Data\ROIs\UM_ROIs\"/>
    </mc:Choice>
  </mc:AlternateContent>
  <xr:revisionPtr revIDLastSave="0" documentId="13_ncr:1_{BEF664C3-727F-42A5-8E86-74F56A5CAD93}" xr6:coauthVersionLast="47" xr6:coauthVersionMax="47" xr10:uidLastSave="{00000000-0000-0000-0000-000000000000}"/>
  <bookViews>
    <workbookView xWindow="2445" yWindow="1125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8" i="3"/>
  <c r="AG12" i="3"/>
  <c r="P12" i="3"/>
  <c r="C169" i="3"/>
  <c r="AG13" i="3"/>
  <c r="P13" i="3"/>
  <c r="C191" i="3"/>
  <c r="AG35" i="3"/>
  <c r="P35" i="3"/>
  <c r="C192" i="3"/>
  <c r="AG36" i="3"/>
  <c r="P36" i="3"/>
  <c r="C193" i="3"/>
  <c r="P37" i="3"/>
  <c r="AG37" i="3"/>
  <c r="C194" i="3"/>
  <c r="AG38" i="3"/>
  <c r="P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<sst xmlns="http://schemas.openxmlformats.org/spreadsheetml/2006/main" count="240" uniqueCount="63">
  <si>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</si>
  <si>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</si>
  <si>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</si>
  <si>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</si>
  <si>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</si>
  <si>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</si>
  <si>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</si>
  <si>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</si>
  <si>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</si>
  <si>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</si>
  <si>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</si>
  <si>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</si>
  <si>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</si>
  <si>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</si>
  <si>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</si>
  <si>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</si>
  <si>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</si>
  <si>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</si>
  <si>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</si>
  <si>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</si>
  <si>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</si>
  <si>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</si>
  <si>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</si>
  <si>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</si>
  <si>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</si>
  <si>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</si>
  <si>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</si>
  <si>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</si>
  <si>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</si>
  <si>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</si>
  <si>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</si>
  <si>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</si>
  <si>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</si>
  <si>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</si>
  <si>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</si>
  <si>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</si>
  <si>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</si>
  <si>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</si>
  <si>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</si>
  <si>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</si>
  <si>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</si>
  <si>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</si>
  <si>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</si>
  <si>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</si>
  <si>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</si>
  <si>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</si>
  <si>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</si>
  <si>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</si>
  <si>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</si>
  <si>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</si>
  <si>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</si>
  <si>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</si>
  <si>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</si>
  <si>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</si>
  <si>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</si>
  <si>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</si>
  <si>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</si>
  <si>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</si>
  <si>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</si>
  <si>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</si>
  <si>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</si>
  <si>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L:\BRoss_Lab\MF_CIRP_Subgroups\IADP_WG_TCONS\DWIphantomRoundRobin\MDACC_Data\20210428_083545_Charles_Manning_1_3\20210428_083545_Charles_Manning_1_3\UMProcessed2DSEQData</t>
  </si>
  <si>
    <t>MDACC_DICOM_UMRecon_Day2Pass1_di2406290901s70001_DWIlob-label.mhd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</si>
</sst>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MDACC Bruker</a:t>
            </a:r>
            <a:r>
              <a:rPr lang="en-US" baseline="0"/>
              <a:t> 9.4T </a:t>
            </a:r>
            <a:r>
              <a:rPr lang="en-US"/>
              <a:t>ADC Day2Pass 1 </a:t>
            </a:r>
          </a:p>
        </c:rich>
      </c:tx>
      <c:layout>
        <c:manualLayout>
          <c:xMode val="edge"/>
          <c:yMode val="edge"/>
          <c:x val="1.2816018180095697E-2"/>
          <c:y val="3.8095209527401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9877180549319666E-2"/>
                  <c:y val="-0.4591275147150246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1.0486039656899999</c:v>
                </c:pt>
                <c:pt idx="5">
                  <c:v>1.07168948183</c:v>
                </c:pt>
                <c:pt idx="6">
                  <c:v>1.07536253508</c:v>
                </c:pt>
                <c:pt idx="7">
                  <c:v>1.0843966950999999</c:v>
                </c:pt>
                <c:pt idx="8">
                  <c:v>1.0931669935899999</c:v>
                </c:pt>
                <c:pt idx="9">
                  <c:v>1.0934026424700001</c:v>
                </c:pt>
                <c:pt idx="10">
                  <c:v>1.0944305154</c:v>
                </c:pt>
                <c:pt idx="11">
                  <c:v>1.0978956549800001</c:v>
                </c:pt>
                <c:pt idx="12">
                  <c:v>1.09920460336</c:v>
                </c:pt>
                <c:pt idx="13">
                  <c:v>1.0996854889100001</c:v>
                </c:pt>
                <c:pt idx="14">
                  <c:v>1.10096079238</c:v>
                </c:pt>
                <c:pt idx="15">
                  <c:v>1.1008790634100001</c:v>
                </c:pt>
                <c:pt idx="16">
                  <c:v>1.0998582718300001</c:v>
                </c:pt>
                <c:pt idx="17">
                  <c:v>1.0994213747999999</c:v>
                </c:pt>
                <c:pt idx="18">
                  <c:v>1.0976386257199999</c:v>
                </c:pt>
                <c:pt idx="19">
                  <c:v>1.0950497084999999</c:v>
                </c:pt>
                <c:pt idx="20">
                  <c:v>1.08725661156</c:v>
                </c:pt>
                <c:pt idx="21">
                  <c:v>1.08950324059</c:v>
                </c:pt>
                <c:pt idx="22">
                  <c:v>1.0790115732400001</c:v>
                </c:pt>
                <c:pt idx="23">
                  <c:v>1.0762360906599999</c:v>
                </c:pt>
                <c:pt idx="24">
                  <c:v>1.0668601101499999</c:v>
                </c:pt>
                <c:pt idx="25">
                  <c:v>1.0656805095799999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1.2300521227504271</c:v>
                </c:pt>
                <c:pt idx="1">
                  <c:v>1.0641223394880528</c:v>
                </c:pt>
                <c:pt idx="2">
                  <c:v>1.2166465398602295</c:v>
                </c:pt>
                <c:pt idx="3">
                  <c:v>3.8492996525622223</c:v>
                </c:pt>
                <c:pt idx="4">
                  <c:v>26.192075046061952</c:v>
                </c:pt>
                <c:pt idx="5">
                  <c:v>100.42741387677344</c:v>
                </c:pt>
                <c:pt idx="6">
                  <c:v>257.18376114232183</c:v>
                </c:pt>
                <c:pt idx="7">
                  <c:v>512.07561865098319</c:v>
                </c:pt>
                <c:pt idx="8">
                  <c:v>830.24525172642484</c:v>
                </c:pt>
                <c:pt idx="9">
                  <c:v>1158.9929221965722</c:v>
                </c:pt>
                <c:pt idx="10">
                  <c:v>1454.878616089625</c:v>
                </c:pt>
                <c:pt idx="11">
                  <c:v>1630.6440061356871</c:v>
                </c:pt>
                <c:pt idx="12">
                  <c:v>1824.6742077508095</c:v>
                </c:pt>
                <c:pt idx="13">
                  <c:v>1919.2025247893157</c:v>
                </c:pt>
                <c:pt idx="14">
                  <c:v>1982.3391435629935</c:v>
                </c:pt>
                <c:pt idx="15">
                  <c:v>1997.5403976316443</c:v>
                </c:pt>
                <c:pt idx="16">
                  <c:v>1962.5492515432036</c:v>
                </c:pt>
                <c:pt idx="17">
                  <c:v>1887.7547854488828</c:v>
                </c:pt>
                <c:pt idx="18">
                  <c:v>1788.1480315983088</c:v>
                </c:pt>
                <c:pt idx="19">
                  <c:v>1628.4514319752109</c:v>
                </c:pt>
                <c:pt idx="20">
                  <c:v>1351.8665649654731</c:v>
                </c:pt>
                <c:pt idx="21">
                  <c:v>1059.5483801193914</c:v>
                </c:pt>
                <c:pt idx="22">
                  <c:v>717.92786102271418</c:v>
                </c:pt>
                <c:pt idx="23">
                  <c:v>428.24006825784608</c:v>
                </c:pt>
                <c:pt idx="24">
                  <c:v>205.52862073429515</c:v>
                </c:pt>
                <c:pt idx="25">
                  <c:v>76.144432791378961</c:v>
                </c:pt>
                <c:pt idx="26">
                  <c:v>20.19172132219942</c:v>
                </c:pt>
                <c:pt idx="27">
                  <c:v>3.5615522648919375</c:v>
                </c:pt>
                <c:pt idx="28">
                  <c:v>1.2501698668800183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1.2013035371506089</c:v>
                </c:pt>
                <c:pt idx="1">
                  <c:v>1.1856635116847871</c:v>
                </c:pt>
                <c:pt idx="2">
                  <c:v>1.1301599621460379</c:v>
                </c:pt>
                <c:pt idx="3">
                  <c:v>3.5593679906375679</c:v>
                </c:pt>
                <c:pt idx="4">
                  <c:v>23.991016989350747</c:v>
                </c:pt>
                <c:pt idx="5">
                  <c:v>91.865620824880651</c:v>
                </c:pt>
                <c:pt idx="6">
                  <c:v>236.23956429068792</c:v>
                </c:pt>
                <c:pt idx="7">
                  <c:v>470.88347238703631</c:v>
                </c:pt>
                <c:pt idx="8">
                  <c:v>767.41696601859894</c:v>
                </c:pt>
                <c:pt idx="9">
                  <c:v>1077.5975421243372</c:v>
                </c:pt>
                <c:pt idx="10">
                  <c:v>1349.8012562064098</c:v>
                </c:pt>
                <c:pt idx="11">
                  <c:v>1520.4736256165181</c:v>
                </c:pt>
                <c:pt idx="12">
                  <c:v>1703.6353335287856</c:v>
                </c:pt>
                <c:pt idx="13">
                  <c:v>1799.9677749201967</c:v>
                </c:pt>
                <c:pt idx="14">
                  <c:v>1861.1626181783088</c:v>
                </c:pt>
                <c:pt idx="15">
                  <c:v>1875.3881043407409</c:v>
                </c:pt>
                <c:pt idx="16">
                  <c:v>1845.0701702778995</c:v>
                </c:pt>
                <c:pt idx="17">
                  <c:v>1763.849583964058</c:v>
                </c:pt>
                <c:pt idx="18">
                  <c:v>1664.6818924207637</c:v>
                </c:pt>
                <c:pt idx="19">
                  <c:v>1500.4985640012194</c:v>
                </c:pt>
                <c:pt idx="20">
                  <c:v>1258.8121999892289</c:v>
                </c:pt>
                <c:pt idx="21">
                  <c:v>969.00652288253821</c:v>
                </c:pt>
                <c:pt idx="22">
                  <c:v>659.36067134474001</c:v>
                </c:pt>
                <c:pt idx="23">
                  <c:v>388.16505097470855</c:v>
                </c:pt>
                <c:pt idx="24">
                  <c:v>184.90655228737819</c:v>
                </c:pt>
                <c:pt idx="25">
                  <c:v>68.195018024797648</c:v>
                </c:pt>
                <c:pt idx="26">
                  <c:v>17.879236223546435</c:v>
                </c:pt>
                <c:pt idx="27">
                  <c:v>3.3626731660201381</c:v>
                </c:pt>
                <c:pt idx="28">
                  <c:v>1.107999962885873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1.7971577552113549</c:v>
                </c:pt>
                <c:pt idx="1">
                  <c:v>1.8409574485644866</c:v>
                </c:pt>
                <c:pt idx="2">
                  <c:v>1.7551081179237231</c:v>
                </c:pt>
                <c:pt idx="3">
                  <c:v>1.9932421210951854</c:v>
                </c:pt>
                <c:pt idx="4">
                  <c:v>5.206085385569005</c:v>
                </c:pt>
                <c:pt idx="5">
                  <c:v>19.727692327235115</c:v>
                </c:pt>
                <c:pt idx="6">
                  <c:v>50.113208077825369</c:v>
                </c:pt>
                <c:pt idx="7">
                  <c:v>97.976291659259246</c:v>
                </c:pt>
                <c:pt idx="8">
                  <c:v>156.08922884371324</c:v>
                </c:pt>
                <c:pt idx="9">
                  <c:v>217.82934607951256</c:v>
                </c:pt>
                <c:pt idx="10">
                  <c:v>272.87267508502521</c:v>
                </c:pt>
                <c:pt idx="11">
                  <c:v>303.74655488260419</c:v>
                </c:pt>
                <c:pt idx="12">
                  <c:v>338.98345990036444</c:v>
                </c:pt>
                <c:pt idx="13">
                  <c:v>356.21208790627708</c:v>
                </c:pt>
                <c:pt idx="14">
                  <c:v>366.98867079255047</c:v>
                </c:pt>
                <c:pt idx="15">
                  <c:v>369.87986484496741</c:v>
                </c:pt>
                <c:pt idx="16">
                  <c:v>364.13666305003727</c:v>
                </c:pt>
                <c:pt idx="17">
                  <c:v>350.56172516080619</c:v>
                </c:pt>
                <c:pt idx="18">
                  <c:v>333.21622145464039</c:v>
                </c:pt>
                <c:pt idx="19">
                  <c:v>305.04191477960029</c:v>
                </c:pt>
                <c:pt idx="20">
                  <c:v>257.18789965032846</c:v>
                </c:pt>
                <c:pt idx="21">
                  <c:v>200.67136245464235</c:v>
                </c:pt>
                <c:pt idx="22">
                  <c:v>138.83738802259913</c:v>
                </c:pt>
                <c:pt idx="23">
                  <c:v>83.280714497473511</c:v>
                </c:pt>
                <c:pt idx="24">
                  <c:v>40.733220943476567</c:v>
                </c:pt>
                <c:pt idx="25">
                  <c:v>15.154375315816203</c:v>
                </c:pt>
                <c:pt idx="26">
                  <c:v>3.9327500711906311</c:v>
                </c:pt>
                <c:pt idx="27">
                  <c:v>1.9420911043852387</c:v>
                </c:pt>
                <c:pt idx="28">
                  <c:v>1.8596724794207409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1.6590565073036838</c:v>
                </c:pt>
                <c:pt idx="1">
                  <c:v>1.5817639825590484</c:v>
                </c:pt>
                <c:pt idx="2">
                  <c:v>1.6763370370063848</c:v>
                </c:pt>
                <c:pt idx="3">
                  <c:v>1.8175981982778322</c:v>
                </c:pt>
                <c:pt idx="4">
                  <c:v>4.874277635625111</c:v>
                </c:pt>
                <c:pt idx="5">
                  <c:v>17.643516775795483</c:v>
                </c:pt>
                <c:pt idx="6">
                  <c:v>44.575450112319778</c:v>
                </c:pt>
                <c:pt idx="7">
                  <c:v>87.387305821629312</c:v>
                </c:pt>
                <c:pt idx="8">
                  <c:v>139.57918035466122</c:v>
                </c:pt>
                <c:pt idx="9">
                  <c:v>195.50628855345397</c:v>
                </c:pt>
                <c:pt idx="10">
                  <c:v>244.59354609652709</c:v>
                </c:pt>
                <c:pt idx="11">
                  <c:v>274.42068260710931</c:v>
                </c:pt>
                <c:pt idx="12">
                  <c:v>307.42010465151122</c:v>
                </c:pt>
                <c:pt idx="13">
                  <c:v>323.3344450350109</c:v>
                </c:pt>
                <c:pt idx="14">
                  <c:v>333.03422776153064</c:v>
                </c:pt>
                <c:pt idx="15">
                  <c:v>336.18146509398315</c:v>
                </c:pt>
                <c:pt idx="16">
                  <c:v>331.2032644346059</c:v>
                </c:pt>
                <c:pt idx="17">
                  <c:v>317.55181894169112</c:v>
                </c:pt>
                <c:pt idx="18">
                  <c:v>300.25701932703282</c:v>
                </c:pt>
                <c:pt idx="19">
                  <c:v>271.76149017900815</c:v>
                </c:pt>
                <c:pt idx="20">
                  <c:v>227.91053125933954</c:v>
                </c:pt>
                <c:pt idx="21">
                  <c:v>178.12507371223208</c:v>
                </c:pt>
                <c:pt idx="22">
                  <c:v>122.06293689241797</c:v>
                </c:pt>
                <c:pt idx="23">
                  <c:v>73.050203848280162</c:v>
                </c:pt>
                <c:pt idx="24">
                  <c:v>35.572936946014558</c:v>
                </c:pt>
                <c:pt idx="25">
                  <c:v>13.204999370098516</c:v>
                </c:pt>
                <c:pt idx="26">
                  <c:v>3.6283929386173543</c:v>
                </c:pt>
                <c:pt idx="27">
                  <c:v>1.8645305286639251</c:v>
                </c:pt>
                <c:pt idx="28">
                  <c:v>1.7541138115708899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layout>
        <c:manualLayout>
          <c:xMode val="edge"/>
          <c:yMode val="edge"/>
          <c:x val="1.6416078854614852E-3"/>
          <c:y val="3.84879683428884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0.87795378840899996</c:v>
                </c:pt>
                <c:pt idx="5">
                  <c:v>1.0667395732</c:v>
                </c:pt>
                <c:pt idx="6">
                  <c:v>1.07512894097</c:v>
                </c:pt>
                <c:pt idx="7">
                  <c:v>1.0834217742100001</c:v>
                </c:pt>
                <c:pt idx="8">
                  <c:v>1.09353662754</c:v>
                </c:pt>
                <c:pt idx="9">
                  <c:v>1.0947895050000001</c:v>
                </c:pt>
                <c:pt idx="10">
                  <c:v>1.0953995402000001</c:v>
                </c:pt>
                <c:pt idx="11">
                  <c:v>1.09739971395</c:v>
                </c:pt>
                <c:pt idx="12">
                  <c:v>1.0975090873</c:v>
                </c:pt>
                <c:pt idx="13">
                  <c:v>1.0997901181800001</c:v>
                </c:pt>
                <c:pt idx="14">
                  <c:v>1.1017395968100001</c:v>
                </c:pt>
                <c:pt idx="15">
                  <c:v>1.1008568758899999</c:v>
                </c:pt>
                <c:pt idx="16">
                  <c:v>1.1001556479200001</c:v>
                </c:pt>
                <c:pt idx="17">
                  <c:v>1.0986782217</c:v>
                </c:pt>
                <c:pt idx="18">
                  <c:v>1.09769083706</c:v>
                </c:pt>
                <c:pt idx="19">
                  <c:v>1.09564809706</c:v>
                </c:pt>
                <c:pt idx="20">
                  <c:v>1.0958316887099999</c:v>
                </c:pt>
                <c:pt idx="21">
                  <c:v>1.0882265949200001</c:v>
                </c:pt>
                <c:pt idx="22">
                  <c:v>1.0846357735300001</c:v>
                </c:pt>
                <c:pt idx="23">
                  <c:v>1.0764040780099999</c:v>
                </c:pt>
                <c:pt idx="24">
                  <c:v>1.0655585597499999</c:v>
                </c:pt>
                <c:pt idx="25">
                  <c:v>1.06337630978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2.1932357453017874</c:v>
                </c:pt>
                <c:pt idx="1">
                  <c:v>2.3810378379705837</c:v>
                </c:pt>
                <c:pt idx="2">
                  <c:v>2.3726147650687976</c:v>
                </c:pt>
                <c:pt idx="3">
                  <c:v>3.1558517671789899</c:v>
                </c:pt>
                <c:pt idx="4">
                  <c:v>4.1858745454713722</c:v>
                </c:pt>
                <c:pt idx="5">
                  <c:v>4.169918239586111</c:v>
                </c:pt>
                <c:pt idx="6">
                  <c:v>4.2202605022621338</c:v>
                </c:pt>
                <c:pt idx="7">
                  <c:v>4.2335575307722415</c:v>
                </c:pt>
                <c:pt idx="8">
                  <c:v>4.2982627747465996</c:v>
                </c:pt>
                <c:pt idx="9">
                  <c:v>4.3742728578408023</c:v>
                </c:pt>
                <c:pt idx="10">
                  <c:v>4.3461604531415619</c:v>
                </c:pt>
                <c:pt idx="11">
                  <c:v>4.4123506428603676</c:v>
                </c:pt>
                <c:pt idx="12">
                  <c:v>4.4300761867323226</c:v>
                </c:pt>
                <c:pt idx="13">
                  <c:v>4.491748739399819</c:v>
                </c:pt>
                <c:pt idx="14">
                  <c:v>4.5066136126523677</c:v>
                </c:pt>
                <c:pt idx="15">
                  <c:v>4.5062659694184397</c:v>
                </c:pt>
                <c:pt idx="16">
                  <c:v>4.5255943455508829</c:v>
                </c:pt>
                <c:pt idx="17">
                  <c:v>4.4402097828667948</c:v>
                </c:pt>
                <c:pt idx="18">
                  <c:v>4.3910858874700409</c:v>
                </c:pt>
                <c:pt idx="19">
                  <c:v>4.2587143848436879</c:v>
                </c:pt>
                <c:pt idx="20">
                  <c:v>4.3941255344239165</c:v>
                </c:pt>
                <c:pt idx="21">
                  <c:v>4.1673125240589242</c:v>
                </c:pt>
                <c:pt idx="22">
                  <c:v>4.2183770007312607</c:v>
                </c:pt>
                <c:pt idx="23">
                  <c:v>4.0635793824745106</c:v>
                </c:pt>
                <c:pt idx="24">
                  <c:v>3.9806527888504513</c:v>
                </c:pt>
                <c:pt idx="25">
                  <c:v>3.9321619838286708</c:v>
                </c:pt>
                <c:pt idx="26">
                  <c:v>3.8155371426628339</c:v>
                </c:pt>
                <c:pt idx="27">
                  <c:v>3.406177312458146</c:v>
                </c:pt>
                <c:pt idx="28">
                  <c:v>1.7887468556206927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2.9592941942468465</c:v>
                </c:pt>
                <c:pt idx="1">
                  <c:v>2.9051270963013889</c:v>
                </c:pt>
                <c:pt idx="2">
                  <c:v>3.051591044576365</c:v>
                </c:pt>
                <c:pt idx="3">
                  <c:v>2.6456069159843749</c:v>
                </c:pt>
                <c:pt idx="4">
                  <c:v>4.4255912141482669</c:v>
                </c:pt>
                <c:pt idx="5">
                  <c:v>4.2926947446718842</c:v>
                </c:pt>
                <c:pt idx="6">
                  <c:v>4.2247767845278839</c:v>
                </c:pt>
                <c:pt idx="7">
                  <c:v>4.2584903981655842</c:v>
                </c:pt>
                <c:pt idx="8">
                  <c:v>4.2909103808258857</c:v>
                </c:pt>
                <c:pt idx="9">
                  <c:v>4.3379993488330983</c:v>
                </c:pt>
                <c:pt idx="10">
                  <c:v>4.3213807898636443</c:v>
                </c:pt>
                <c:pt idx="11">
                  <c:v>4.4250931707041952</c:v>
                </c:pt>
                <c:pt idx="12">
                  <c:v>4.4769171859461192</c:v>
                </c:pt>
                <c:pt idx="13">
                  <c:v>4.4893479405735652</c:v>
                </c:pt>
                <c:pt idx="14">
                  <c:v>4.4859231343057884</c:v>
                </c:pt>
                <c:pt idx="15">
                  <c:v>4.5076566691212134</c:v>
                </c:pt>
                <c:pt idx="16">
                  <c:v>4.5179137655585127</c:v>
                </c:pt>
                <c:pt idx="17">
                  <c:v>4.4609500937133308</c:v>
                </c:pt>
                <c:pt idx="18">
                  <c:v>4.3900118491802909</c:v>
                </c:pt>
                <c:pt idx="19">
                  <c:v>4.2442135345925287</c:v>
                </c:pt>
                <c:pt idx="20">
                  <c:v>4.1792542154477808</c:v>
                </c:pt>
                <c:pt idx="21">
                  <c:v>4.199403048309172</c:v>
                </c:pt>
                <c:pt idx="22">
                  <c:v>4.0864949194916651</c:v>
                </c:pt>
                <c:pt idx="23">
                  <c:v>4.0602835396628629</c:v>
                </c:pt>
                <c:pt idx="24">
                  <c:v>4.0112914138548597</c:v>
                </c:pt>
                <c:pt idx="25">
                  <c:v>3.9868083191335497</c:v>
                </c:pt>
                <c:pt idx="26">
                  <c:v>4.1808992892478649</c:v>
                </c:pt>
                <c:pt idx="27">
                  <c:v>3.0118116236856038</c:v>
                </c:pt>
                <c:pt idx="28">
                  <c:v>3.2423367270748877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9.5548503557000002E-4</c:v>
                </c:pt>
                <c:pt idx="1">
                  <c:v>0</c:v>
                </c:pt>
                <c:pt idx="2">
                  <c:v>0</c:v>
                </c:pt>
                <c:pt idx="3">
                  <c:v>12.4705252112</c:v>
                </c:pt>
                <c:pt idx="4">
                  <c:v>4.3367734322200002</c:v>
                </c:pt>
                <c:pt idx="5">
                  <c:v>4.1844581389000002</c:v>
                </c:pt>
                <c:pt idx="6">
                  <c:v>4.2352884516999998</c:v>
                </c:pt>
                <c:pt idx="7">
                  <c:v>4.2447571307400001</c:v>
                </c:pt>
                <c:pt idx="8">
                  <c:v>4.3440869779</c:v>
                </c:pt>
                <c:pt idx="9">
                  <c:v>4.4216919862299999</c:v>
                </c:pt>
                <c:pt idx="10">
                  <c:v>4.4434710236699999</c:v>
                </c:pt>
                <c:pt idx="11">
                  <c:v>4.4313237386599997</c:v>
                </c:pt>
                <c:pt idx="12">
                  <c:v>4.4802226272299999</c:v>
                </c:pt>
                <c:pt idx="13">
                  <c:v>4.5528682202699997</c:v>
                </c:pt>
                <c:pt idx="14">
                  <c:v>4.5497844827899998</c:v>
                </c:pt>
                <c:pt idx="15">
                  <c:v>4.5381303904000001</c:v>
                </c:pt>
                <c:pt idx="16">
                  <c:v>4.5467760514200002</c:v>
                </c:pt>
                <c:pt idx="17">
                  <c:v>4.4526461553600001</c:v>
                </c:pt>
                <c:pt idx="18">
                  <c:v>4.51609784482</c:v>
                </c:pt>
                <c:pt idx="19">
                  <c:v>4.34012333085</c:v>
                </c:pt>
                <c:pt idx="20">
                  <c:v>4.4654399179900004</c:v>
                </c:pt>
                <c:pt idx="21">
                  <c:v>4.1902310848199997</c:v>
                </c:pt>
                <c:pt idx="22">
                  <c:v>4.23597655847</c:v>
                </c:pt>
                <c:pt idx="23">
                  <c:v>4.1104907083500004</c:v>
                </c:pt>
                <c:pt idx="24">
                  <c:v>3.9962431075499998</c:v>
                </c:pt>
                <c:pt idx="25">
                  <c:v>3.9583038320899999</c:v>
                </c:pt>
                <c:pt idx="26">
                  <c:v>3.96986946583</c:v>
                </c:pt>
                <c:pt idx="27">
                  <c:v>4.1057946536000003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4.4928116573199999</c:v>
                </c:pt>
                <c:pt idx="1">
                  <c:v>0.7477568014</c:v>
                </c:pt>
                <c:pt idx="2">
                  <c:v>1.25042445421</c:v>
                </c:pt>
                <c:pt idx="3">
                  <c:v>0.57126325733799999</c:v>
                </c:pt>
                <c:pt idx="4">
                  <c:v>21.676484252400002</c:v>
                </c:pt>
                <c:pt idx="5">
                  <c:v>4.5160689774699998</c:v>
                </c:pt>
                <c:pt idx="6">
                  <c:v>4.26518970377</c:v>
                </c:pt>
                <c:pt idx="7">
                  <c:v>4.2772997120999996</c:v>
                </c:pt>
                <c:pt idx="8">
                  <c:v>4.3162602307800002</c:v>
                </c:pt>
                <c:pt idx="9">
                  <c:v>4.3909679101099997</c:v>
                </c:pt>
                <c:pt idx="10">
                  <c:v>4.4098166364900004</c:v>
                </c:pt>
                <c:pt idx="11">
                  <c:v>4.44211261413</c:v>
                </c:pt>
                <c:pt idx="12">
                  <c:v>4.5243362024699998</c:v>
                </c:pt>
                <c:pt idx="13">
                  <c:v>4.55008470769</c:v>
                </c:pt>
                <c:pt idx="14">
                  <c:v>4.5245339008099998</c:v>
                </c:pt>
                <c:pt idx="15">
                  <c:v>4.5356859576900002</c:v>
                </c:pt>
                <c:pt idx="16">
                  <c:v>4.5375975005500004</c:v>
                </c:pt>
                <c:pt idx="17">
                  <c:v>4.4722795677200002</c:v>
                </c:pt>
                <c:pt idx="18">
                  <c:v>4.4881171993200004</c:v>
                </c:pt>
                <c:pt idx="19">
                  <c:v>4.3215798957700002</c:v>
                </c:pt>
                <c:pt idx="20">
                  <c:v>4.2324498120499996</c:v>
                </c:pt>
                <c:pt idx="21">
                  <c:v>4.2221343660399997</c:v>
                </c:pt>
                <c:pt idx="22">
                  <c:v>4.0964217644499996</c:v>
                </c:pt>
                <c:pt idx="23">
                  <c:v>4.1092302465400001</c:v>
                </c:pt>
                <c:pt idx="24">
                  <c:v>4.0555702190799998</c:v>
                </c:pt>
                <c:pt idx="25">
                  <c:v>4.2799317424099996</c:v>
                </c:pt>
                <c:pt idx="26">
                  <c:v>15.058133039499999</c:v>
                </c:pt>
                <c:pt idx="27">
                  <c:v>1.50126194224</c:v>
                </c:pt>
                <c:pt idx="28">
                  <c:v>0.80506932969199996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C88" zoomScale="70" zoomScaleNormal="70" workbookViewId="0">
      <selection activeCell="M105" sqref="M105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61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</v>
      </c>
      <c r="N8" s="22"/>
      <c r="O8" s="23">
        <f>100*SQRT(AVERAGE(O11:O39))/$AJ$8</f>
        <v>1.7342101876058369</v>
      </c>
      <c r="P8" s="23">
        <f>MAX(P11:P39) - MIN(P11:P39)</f>
        <v>42</v>
      </c>
      <c r="Q8" s="24"/>
      <c r="AE8" s="22"/>
      <c r="AF8" s="23">
        <f>100*SQRT(AVERAGE(AF11:AF39))/$AJ$8</f>
        <v>4.541874933241095</v>
      </c>
      <c r="AG8" s="23">
        <f>MAX(AG11:AG39) - MIN(AG11:AG39)</f>
        <v>42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3136</v>
      </c>
      <c r="F11" s="11">
        <v>1568</v>
      </c>
      <c r="G11" s="11">
        <v>1.5680000000000001</v>
      </c>
      <c r="H11" s="11">
        <v>0</v>
      </c>
      <c r="I11" s="11">
        <v>4.7659043222700002E-2</v>
      </c>
      <c r="J11" s="32">
        <v>2.816089189E-5</v>
      </c>
      <c r="K11" s="11">
        <v>9.9964990784700007E-4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60</v>
      </c>
      <c r="T11" s="1"/>
      <c r="U11" s="11">
        <v>1</v>
      </c>
      <c r="V11" s="11">
        <v>3136</v>
      </c>
      <c r="W11" s="11">
        <v>1568</v>
      </c>
      <c r="X11" s="11">
        <v>1.5680000000000001</v>
      </c>
      <c r="Y11" s="11">
        <v>0</v>
      </c>
      <c r="Z11" s="11">
        <v>0</v>
      </c>
      <c r="AA11" s="11">
        <v>0</v>
      </c>
      <c r="AB11" s="11">
        <v>0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60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0</v>
      </c>
      <c r="J12" s="11">
        <v>0</v>
      </c>
      <c r="K12" s="11">
        <v>0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60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0</v>
      </c>
      <c r="Z12" s="11">
        <v>0</v>
      </c>
      <c r="AA12" s="11">
        <v>0</v>
      </c>
      <c r="AB12" s="11">
        <v>0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12" t="s">
        <v>60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0</v>
      </c>
      <c r="I13" s="11">
        <v>0</v>
      </c>
      <c r="J13" s="11">
        <v>0</v>
      </c>
      <c r="K13" s="11">
        <v>0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12" t="s">
        <v>60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0</v>
      </c>
      <c r="Z13" s="11">
        <v>0</v>
      </c>
      <c r="AA13" s="11">
        <v>0</v>
      </c>
      <c r="AB13" s="11">
        <v>0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12" t="s">
        <v>60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49</v>
      </c>
      <c r="F14" s="11">
        <v>24.5</v>
      </c>
      <c r="G14" s="11">
        <v>2.4500000000000001E-2</v>
      </c>
      <c r="H14" s="11">
        <v>0</v>
      </c>
      <c r="I14" s="11">
        <v>0.36360925436000002</v>
      </c>
      <c r="J14" s="11">
        <v>1.17385995631E-2</v>
      </c>
      <c r="K14" s="11">
        <v>5.9551578464599998E-2</v>
      </c>
      <c r="L14" s="12" t="s">
        <v>60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12" t="s">
        <v>60</v>
      </c>
      <c r="T14" s="1"/>
      <c r="U14" s="11">
        <v>4</v>
      </c>
      <c r="V14" s="11">
        <v>49</v>
      </c>
      <c r="W14" s="11">
        <v>24.5</v>
      </c>
      <c r="X14" s="11">
        <v>2.4500000000000001E-2</v>
      </c>
      <c r="Y14" s="11">
        <v>0</v>
      </c>
      <c r="Z14" s="11">
        <v>0</v>
      </c>
      <c r="AA14" s="11">
        <v>0</v>
      </c>
      <c r="AB14" s="11">
        <v>0</v>
      </c>
      <c r="AC14" s="12" t="s">
        <v>60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12" t="s">
        <v>60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52</v>
      </c>
      <c r="F15" s="11">
        <v>26</v>
      </c>
      <c r="G15" s="11">
        <v>2.5999999999999999E-2</v>
      </c>
      <c r="H15" s="11">
        <v>0</v>
      </c>
      <c r="I15" s="11">
        <v>1.25050103664</v>
      </c>
      <c r="J15" s="11">
        <v>1.0486039656899999</v>
      </c>
      <c r="K15" s="11">
        <v>0.17681832457999999</v>
      </c>
      <c r="L15" s="12" t="s">
        <v>36</v>
      </c>
      <c r="M15">
        <f t="shared" si="1"/>
        <v>1.0486039656899999</v>
      </c>
      <c r="N15">
        <f t="shared" si="5"/>
        <v>0.17681832457999999</v>
      </c>
      <c r="O15">
        <f t="shared" si="6"/>
        <v>2.6415523427947146E-3</v>
      </c>
      <c r="P15">
        <f t="shared" si="7"/>
        <v>-20</v>
      </c>
      <c r="Q15" s="12" t="s">
        <v>36</v>
      </c>
      <c r="T15" s="1"/>
      <c r="U15" s="11">
        <v>5</v>
      </c>
      <c r="V15" s="11">
        <v>52</v>
      </c>
      <c r="W15" s="11">
        <v>26</v>
      </c>
      <c r="X15" s="11">
        <v>2.5999999999999999E-2</v>
      </c>
      <c r="Y15" s="11">
        <v>0</v>
      </c>
      <c r="Z15" s="11">
        <v>1.18465781212</v>
      </c>
      <c r="AA15" s="11">
        <v>0.87795378840899996</v>
      </c>
      <c r="AB15" s="11">
        <v>0.35650277049200002</v>
      </c>
      <c r="AC15" s="12" t="s">
        <v>36</v>
      </c>
      <c r="AD15">
        <f t="shared" si="8"/>
        <v>0.87795378840899996</v>
      </c>
      <c r="AE15">
        <f t="shared" si="9"/>
        <v>0.35650277049200002</v>
      </c>
      <c r="AF15">
        <f t="shared" si="10"/>
        <v>4.9304520081915201E-2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1.02521729469</v>
      </c>
      <c r="I16" s="11">
        <v>1.12257421017</v>
      </c>
      <c r="J16" s="11">
        <v>1.07168948183</v>
      </c>
      <c r="K16" s="11">
        <v>2.4468076048300001E-2</v>
      </c>
      <c r="L16" s="12" t="s">
        <v>36</v>
      </c>
      <c r="M16">
        <f t="shared" si="1"/>
        <v>1.07168948183</v>
      </c>
      <c r="N16">
        <f t="shared" si="5"/>
        <v>2.4468076048300001E-2</v>
      </c>
      <c r="O16">
        <f t="shared" si="6"/>
        <v>8.0148543905390445E-4</v>
      </c>
      <c r="P16">
        <f t="shared" si="7"/>
        <v>-18</v>
      </c>
      <c r="Q16" s="12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1.0248948335600001</v>
      </c>
      <c r="Z16" s="11">
        <v>1.12232804298</v>
      </c>
      <c r="AA16" s="11">
        <v>1.0667395732</v>
      </c>
      <c r="AB16" s="11">
        <v>2.12261025155E-2</v>
      </c>
      <c r="AC16" s="12" t="s">
        <v>36</v>
      </c>
      <c r="AD16">
        <f t="shared" si="8"/>
        <v>1.0667395732</v>
      </c>
      <c r="AE16">
        <f t="shared" si="9"/>
        <v>2.12261025155E-2</v>
      </c>
      <c r="AF16">
        <f t="shared" si="10"/>
        <v>1.1062559909181633E-3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1.05183112621</v>
      </c>
      <c r="I17" s="11">
        <v>1.0959377288800001</v>
      </c>
      <c r="J17" s="11">
        <v>1.07536253508</v>
      </c>
      <c r="K17" s="11">
        <v>1.0395191073399999E-2</v>
      </c>
      <c r="L17" s="12" t="s">
        <v>36</v>
      </c>
      <c r="M17">
        <f t="shared" si="1"/>
        <v>1.07536253508</v>
      </c>
      <c r="N17">
        <f t="shared" si="5"/>
        <v>1.0395191073399999E-2</v>
      </c>
      <c r="O17">
        <f t="shared" si="6"/>
        <v>6.0700467768423421E-4</v>
      </c>
      <c r="P17">
        <f t="shared" si="7"/>
        <v>-16</v>
      </c>
      <c r="Q17" s="12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1.0506856441500001</v>
      </c>
      <c r="Z17" s="11">
        <v>1.0961869955100001</v>
      </c>
      <c r="AA17" s="11">
        <v>1.07512894097</v>
      </c>
      <c r="AB17" s="11">
        <v>9.4973435603299995E-3</v>
      </c>
      <c r="AC17" s="12" t="s">
        <v>36</v>
      </c>
      <c r="AD17">
        <f t="shared" si="8"/>
        <v>1.07512894097</v>
      </c>
      <c r="AE17">
        <f t="shared" si="9"/>
        <v>9.4973435603299995E-3</v>
      </c>
      <c r="AF17">
        <f t="shared" si="10"/>
        <v>6.185695772737489E-4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48</v>
      </c>
      <c r="F18" s="11">
        <v>24</v>
      </c>
      <c r="G18" s="11">
        <v>2.4E-2</v>
      </c>
      <c r="H18" s="11">
        <v>1.06872582436</v>
      </c>
      <c r="I18" s="11">
        <v>1.0944117307700001</v>
      </c>
      <c r="J18" s="11">
        <v>1.0843966950999999</v>
      </c>
      <c r="K18" s="11">
        <v>5.5140786198800001E-3</v>
      </c>
      <c r="L18" s="12" t="s">
        <v>36</v>
      </c>
      <c r="M18">
        <f t="shared" si="1"/>
        <v>1.0843966950999999</v>
      </c>
      <c r="N18">
        <f t="shared" si="5"/>
        <v>5.5140786198800001E-3</v>
      </c>
      <c r="O18">
        <f t="shared" si="6"/>
        <v>2.4346312380236931E-4</v>
      </c>
      <c r="P18">
        <f t="shared" si="7"/>
        <v>-14</v>
      </c>
      <c r="Q18" s="12" t="s">
        <v>36</v>
      </c>
      <c r="T18" s="1"/>
      <c r="U18" s="11">
        <v>8</v>
      </c>
      <c r="V18" s="11">
        <v>48</v>
      </c>
      <c r="W18" s="11">
        <v>24</v>
      </c>
      <c r="X18" s="11">
        <v>2.4E-2</v>
      </c>
      <c r="Y18" s="11">
        <v>1.06978058815</v>
      </c>
      <c r="Z18" s="11">
        <v>1.09630215168</v>
      </c>
      <c r="AA18" s="11">
        <v>1.0834217742100001</v>
      </c>
      <c r="AB18" s="11">
        <v>5.0228432868399996E-3</v>
      </c>
      <c r="AC18" s="12" t="s">
        <v>36</v>
      </c>
      <c r="AD18">
        <f t="shared" si="8"/>
        <v>1.0834217742100001</v>
      </c>
      <c r="AE18">
        <f t="shared" si="9"/>
        <v>5.0228432868399996E-3</v>
      </c>
      <c r="AF18">
        <f t="shared" si="10"/>
        <v>2.748375703442215E-4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49</v>
      </c>
      <c r="F19" s="11">
        <v>24.5</v>
      </c>
      <c r="G19" s="11">
        <v>2.4500000000000001E-2</v>
      </c>
      <c r="H19" s="11">
        <v>1.07795250416</v>
      </c>
      <c r="I19" s="11">
        <v>1.10901391506</v>
      </c>
      <c r="J19" s="11">
        <v>1.0931669935899999</v>
      </c>
      <c r="K19" s="11">
        <v>7.0686959957499997E-3</v>
      </c>
      <c r="L19" s="12" t="s">
        <v>36</v>
      </c>
      <c r="M19">
        <f t="shared" si="1"/>
        <v>1.0931669935899999</v>
      </c>
      <c r="N19">
        <f t="shared" si="5"/>
        <v>7.0686959957499997E-3</v>
      </c>
      <c r="O19">
        <f t="shared" si="6"/>
        <v>4.6689976599103486E-5</v>
      </c>
      <c r="P19">
        <f t="shared" si="7"/>
        <v>-12</v>
      </c>
      <c r="Q19" s="12" t="s">
        <v>36</v>
      </c>
      <c r="T19" s="1"/>
      <c r="U19" s="11">
        <v>9</v>
      </c>
      <c r="V19" s="11">
        <v>49</v>
      </c>
      <c r="W19" s="11">
        <v>24.5</v>
      </c>
      <c r="X19" s="11">
        <v>2.4500000000000001E-2</v>
      </c>
      <c r="Y19" s="11">
        <v>1.08579754829</v>
      </c>
      <c r="Z19" s="11">
        <v>1.1018248796500001</v>
      </c>
      <c r="AA19" s="11">
        <v>1.09353662754</v>
      </c>
      <c r="AB19" s="11">
        <v>4.01951288559E-3</v>
      </c>
      <c r="AC19" s="12" t="s">
        <v>36</v>
      </c>
      <c r="AD19">
        <f t="shared" si="8"/>
        <v>1.09353662754</v>
      </c>
      <c r="AE19">
        <f t="shared" si="9"/>
        <v>4.01951288559E-3</v>
      </c>
      <c r="AF19">
        <f t="shared" si="10"/>
        <v>4.1775183556687237E-5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52</v>
      </c>
      <c r="F20" s="11">
        <v>26</v>
      </c>
      <c r="G20" s="11">
        <v>2.5999999999999999E-2</v>
      </c>
      <c r="H20" s="11">
        <v>1.0866848230399999</v>
      </c>
      <c r="I20" s="11">
        <v>1.1011828184100001</v>
      </c>
      <c r="J20" s="11">
        <v>1.0934026424700001</v>
      </c>
      <c r="K20" s="11">
        <v>3.1910929557299999E-3</v>
      </c>
      <c r="L20" s="12" t="s">
        <v>36</v>
      </c>
      <c r="M20">
        <f t="shared" si="1"/>
        <v>1.0934026424700001</v>
      </c>
      <c r="N20">
        <f t="shared" si="5"/>
        <v>3.1910929557299999E-3</v>
      </c>
      <c r="O20">
        <f t="shared" si="6"/>
        <v>4.352512637864789E-5</v>
      </c>
      <c r="P20">
        <f t="shared" si="7"/>
        <v>-10</v>
      </c>
      <c r="Q20" s="12" t="s">
        <v>36</v>
      </c>
      <c r="T20" s="1"/>
      <c r="U20" s="11">
        <v>10</v>
      </c>
      <c r="V20" s="11">
        <v>52</v>
      </c>
      <c r="W20" s="11">
        <v>26</v>
      </c>
      <c r="X20" s="11">
        <v>2.5999999999999999E-2</v>
      </c>
      <c r="Y20" s="11">
        <v>1.08583474159</v>
      </c>
      <c r="Z20" s="11">
        <v>1.1025992631899999</v>
      </c>
      <c r="AA20" s="11">
        <v>1.0947895050000001</v>
      </c>
      <c r="AB20" s="11">
        <v>3.8912314563900002E-3</v>
      </c>
      <c r="AC20" s="12" t="s">
        <v>36</v>
      </c>
      <c r="AD20">
        <f t="shared" si="8"/>
        <v>1.0947895050000001</v>
      </c>
      <c r="AE20">
        <f t="shared" si="9"/>
        <v>3.8912314563900002E-3</v>
      </c>
      <c r="AF20">
        <f t="shared" si="10"/>
        <v>2.7149258145025386E-5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1.0831940174100001</v>
      </c>
      <c r="I21" s="11">
        <v>1.1071461439100001</v>
      </c>
      <c r="J21" s="11">
        <v>1.0944305154</v>
      </c>
      <c r="K21" s="11">
        <v>5.1549437651400003E-3</v>
      </c>
      <c r="L21" s="12" t="s">
        <v>36</v>
      </c>
      <c r="M21">
        <f t="shared" si="1"/>
        <v>1.0944305154</v>
      </c>
      <c r="N21">
        <f t="shared" si="5"/>
        <v>5.1549437651400003E-3</v>
      </c>
      <c r="O21">
        <f t="shared" si="6"/>
        <v>3.1019158709637862E-5</v>
      </c>
      <c r="P21">
        <f t="shared" si="7"/>
        <v>-8</v>
      </c>
      <c r="Q21" s="12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1.08624958992</v>
      </c>
      <c r="Z21" s="11">
        <v>1.10550642014</v>
      </c>
      <c r="AA21" s="11">
        <v>1.0953995402000001</v>
      </c>
      <c r="AB21" s="11">
        <v>3.8506128417100001E-3</v>
      </c>
      <c r="AC21" s="12" t="s">
        <v>36</v>
      </c>
      <c r="AD21">
        <f t="shared" si="8"/>
        <v>1.0953995402000001</v>
      </c>
      <c r="AE21">
        <f t="shared" si="9"/>
        <v>3.8506128417100001E-3</v>
      </c>
      <c r="AF21">
        <f t="shared" si="10"/>
        <v>2.116423037141615E-5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1.0890437364600001</v>
      </c>
      <c r="I22" s="11">
        <v>1.1089465618100001</v>
      </c>
      <c r="J22" s="11">
        <v>1.0978956549800001</v>
      </c>
      <c r="K22" s="11">
        <v>3.6363553456600002E-3</v>
      </c>
      <c r="L22" s="12" t="s">
        <v>36</v>
      </c>
      <c r="M22">
        <f t="shared" si="1"/>
        <v>1.0978956549800001</v>
      </c>
      <c r="N22">
        <f t="shared" si="5"/>
        <v>3.6363553456600002E-3</v>
      </c>
      <c r="O22">
        <f t="shared" si="6"/>
        <v>4.4282679631988388E-6</v>
      </c>
      <c r="P22">
        <f t="shared" si="7"/>
        <v>-6</v>
      </c>
      <c r="Q22" s="12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1.0916234254799999</v>
      </c>
      <c r="Z22" s="11">
        <v>1.1027752161</v>
      </c>
      <c r="AA22" s="11">
        <v>1.09739971395</v>
      </c>
      <c r="AB22" s="11">
        <v>2.96579856985E-3</v>
      </c>
      <c r="AC22" s="12" t="s">
        <v>36</v>
      </c>
      <c r="AD22">
        <f t="shared" si="8"/>
        <v>1.09739971395</v>
      </c>
      <c r="AE22">
        <f t="shared" si="9"/>
        <v>2.96579856985E-3</v>
      </c>
      <c r="AF22">
        <f t="shared" si="10"/>
        <v>6.7614875418249499E-6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1.0882564783099999</v>
      </c>
      <c r="I23" s="11">
        <v>1.11056232452</v>
      </c>
      <c r="J23" s="11">
        <v>1.09920460336</v>
      </c>
      <c r="K23" s="11">
        <v>5.1302077069700002E-3</v>
      </c>
      <c r="L23" s="12" t="s">
        <v>36</v>
      </c>
      <c r="M23">
        <f t="shared" si="1"/>
        <v>1.09920460336</v>
      </c>
      <c r="N23">
        <f t="shared" si="5"/>
        <v>5.1302077069700002E-3</v>
      </c>
      <c r="O23">
        <f t="shared" si="6"/>
        <v>6.3265581492337985E-7</v>
      </c>
      <c r="P23">
        <f t="shared" si="7"/>
        <v>-4</v>
      </c>
      <c r="Q23" s="12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1.0908510684999999</v>
      </c>
      <c r="Z23" s="11">
        <v>1.1051722765000001</v>
      </c>
      <c r="AA23" s="11">
        <v>1.0975090873</v>
      </c>
      <c r="AB23" s="11">
        <v>3.6357487194600001E-3</v>
      </c>
      <c r="AC23" s="12" t="s">
        <v>36</v>
      </c>
      <c r="AD23">
        <f t="shared" si="8"/>
        <v>1.0975090873</v>
      </c>
      <c r="AE23">
        <f t="shared" si="9"/>
        <v>3.6357487194600001E-3</v>
      </c>
      <c r="AF23">
        <f t="shared" si="10"/>
        <v>6.2046460790219134E-6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49</v>
      </c>
      <c r="F24" s="11">
        <v>24.5</v>
      </c>
      <c r="G24" s="11">
        <v>2.4500000000000001E-2</v>
      </c>
      <c r="H24" s="11">
        <v>1.0944120883899999</v>
      </c>
      <c r="I24" s="11">
        <v>1.1078338622999999</v>
      </c>
      <c r="J24" s="11">
        <v>1.0996854889100001</v>
      </c>
      <c r="K24" s="11">
        <v>3.3039190811599999E-3</v>
      </c>
      <c r="L24" s="12" t="s">
        <v>36</v>
      </c>
      <c r="M24">
        <f t="shared" si="1"/>
        <v>1.0996854889100001</v>
      </c>
      <c r="N24">
        <f t="shared" si="5"/>
        <v>3.3039190811599999E-3</v>
      </c>
      <c r="O24">
        <f t="shared" si="6"/>
        <v>9.8917225733003672E-8</v>
      </c>
      <c r="P24">
        <f t="shared" si="7"/>
        <v>-2</v>
      </c>
      <c r="Q24" s="12" t="s">
        <v>36</v>
      </c>
      <c r="T24" s="1"/>
      <c r="U24" s="11">
        <v>14</v>
      </c>
      <c r="V24" s="11">
        <v>49</v>
      </c>
      <c r="W24" s="11">
        <v>24.5</v>
      </c>
      <c r="X24" s="11">
        <v>2.4500000000000001E-2</v>
      </c>
      <c r="Y24" s="11">
        <v>1.0942002534899999</v>
      </c>
      <c r="Z24" s="11">
        <v>1.103510499</v>
      </c>
      <c r="AA24" s="11">
        <v>1.0997901181800001</v>
      </c>
      <c r="AB24" s="11">
        <v>2.2591954668099998E-3</v>
      </c>
      <c r="AC24" s="12" t="s">
        <v>36</v>
      </c>
      <c r="AD24">
        <f t="shared" si="8"/>
        <v>1.0997901181800001</v>
      </c>
      <c r="AE24">
        <f t="shared" si="9"/>
        <v>2.2591954668099998E-3</v>
      </c>
      <c r="AF24">
        <f t="shared" si="10"/>
        <v>4.4050378366527173E-8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47</v>
      </c>
      <c r="F25" s="11">
        <v>23.5</v>
      </c>
      <c r="G25" s="11">
        <v>2.35E-2</v>
      </c>
      <c r="H25" s="11">
        <v>1.08999502659</v>
      </c>
      <c r="I25" s="11">
        <v>1.11114597321</v>
      </c>
      <c r="J25" s="11">
        <v>1.10096079238</v>
      </c>
      <c r="K25" s="11">
        <v>3.8614654427299999E-3</v>
      </c>
      <c r="L25" s="12" t="s">
        <v>36</v>
      </c>
      <c r="M25">
        <f t="shared" si="1"/>
        <v>1.10096079238</v>
      </c>
      <c r="N25">
        <f t="shared" si="5"/>
        <v>3.8614654427299999E-3</v>
      </c>
      <c r="O25">
        <f t="shared" si="6"/>
        <v>9.2312199746588862E-7</v>
      </c>
      <c r="P25">
        <f t="shared" si="7"/>
        <v>0</v>
      </c>
      <c r="Q25" s="12" t="s">
        <v>36</v>
      </c>
      <c r="T25" s="1"/>
      <c r="U25" s="11">
        <v>15</v>
      </c>
      <c r="V25" s="11">
        <v>47</v>
      </c>
      <c r="W25" s="11">
        <v>23.5</v>
      </c>
      <c r="X25" s="11">
        <v>2.35E-2</v>
      </c>
      <c r="Y25" s="11">
        <v>1.0958425998700001</v>
      </c>
      <c r="Z25" s="11">
        <v>1.1084084510800001</v>
      </c>
      <c r="AA25" s="11">
        <v>1.1017395968100001</v>
      </c>
      <c r="AB25" s="11">
        <v>3.3932753506199999E-3</v>
      </c>
      <c r="AC25" s="12" t="s">
        <v>36</v>
      </c>
      <c r="AD25">
        <f t="shared" si="8"/>
        <v>1.1017395968100001</v>
      </c>
      <c r="AE25">
        <f t="shared" si="9"/>
        <v>3.3932753506199999E-3</v>
      </c>
      <c r="AF25">
        <f t="shared" si="10"/>
        <v>3.0261970613622508E-6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49</v>
      </c>
      <c r="F26" s="11">
        <v>24.5</v>
      </c>
      <c r="G26" s="11">
        <v>2.4500000000000001E-2</v>
      </c>
      <c r="H26" s="11">
        <v>1.0959142446500001</v>
      </c>
      <c r="I26" s="11">
        <v>1.1071653366100001</v>
      </c>
      <c r="J26" s="11">
        <v>1.1008790634100001</v>
      </c>
      <c r="K26" s="11">
        <v>2.0021866709400002E-3</v>
      </c>
      <c r="L26" s="12" t="s">
        <v>36</v>
      </c>
      <c r="M26">
        <f t="shared" si="1"/>
        <v>1.1008790634100001</v>
      </c>
      <c r="N26">
        <f t="shared" si="5"/>
        <v>2.0021866709400002E-3</v>
      </c>
      <c r="O26">
        <f t="shared" si="6"/>
        <v>7.7275247880081345E-7</v>
      </c>
      <c r="P26">
        <f t="shared" si="7"/>
        <v>2</v>
      </c>
      <c r="Q26" s="12" t="s">
        <v>36</v>
      </c>
      <c r="T26" s="1"/>
      <c r="U26" s="11">
        <v>16</v>
      </c>
      <c r="V26" s="11">
        <v>49</v>
      </c>
      <c r="W26" s="11">
        <v>24.5</v>
      </c>
      <c r="X26" s="11">
        <v>2.4500000000000001E-2</v>
      </c>
      <c r="Y26" s="11">
        <v>1.09329175949</v>
      </c>
      <c r="Z26" s="11">
        <v>1.1074894666699999</v>
      </c>
      <c r="AA26" s="11">
        <v>1.1008568758899999</v>
      </c>
      <c r="AB26" s="11">
        <v>3.5295294536499999E-3</v>
      </c>
      <c r="AC26" s="12" t="s">
        <v>36</v>
      </c>
      <c r="AD26">
        <f t="shared" si="8"/>
        <v>1.1008568758899999</v>
      </c>
      <c r="AE26">
        <f t="shared" si="9"/>
        <v>3.5295294536499999E-3</v>
      </c>
      <c r="AF26">
        <f t="shared" si="10"/>
        <v>7.3423629086300209E-7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49</v>
      </c>
      <c r="F27" s="11">
        <v>24.5</v>
      </c>
      <c r="G27" s="11">
        <v>2.4500000000000001E-2</v>
      </c>
      <c r="H27" s="11">
        <v>1.09466254711</v>
      </c>
      <c r="I27" s="11">
        <v>1.1052531003999999</v>
      </c>
      <c r="J27" s="11">
        <v>1.0998582718300001</v>
      </c>
      <c r="K27" s="11">
        <v>2.42090827598E-3</v>
      </c>
      <c r="L27" s="12" t="s">
        <v>36</v>
      </c>
      <c r="M27">
        <f t="shared" si="1"/>
        <v>1.0998582718300001</v>
      </c>
      <c r="N27">
        <f t="shared" si="5"/>
        <v>2.42090827598E-3</v>
      </c>
      <c r="O27">
        <f t="shared" si="6"/>
        <v>2.0086874171555048E-8</v>
      </c>
      <c r="P27">
        <f t="shared" si="7"/>
        <v>4</v>
      </c>
      <c r="Q27" s="12" t="s">
        <v>36</v>
      </c>
      <c r="T27" s="1"/>
      <c r="U27" s="11">
        <v>17</v>
      </c>
      <c r="V27" s="11">
        <v>49</v>
      </c>
      <c r="W27" s="11">
        <v>24.5</v>
      </c>
      <c r="X27" s="11">
        <v>2.4500000000000001E-2</v>
      </c>
      <c r="Y27" s="11">
        <v>1.0948252677899999</v>
      </c>
      <c r="Z27" s="11">
        <v>1.1050612926500001</v>
      </c>
      <c r="AA27" s="11">
        <v>1.1001556479200001</v>
      </c>
      <c r="AB27" s="11">
        <v>2.4696408431699999E-3</v>
      </c>
      <c r="AC27" s="12" t="s">
        <v>36</v>
      </c>
      <c r="AD27">
        <f t="shared" si="8"/>
        <v>1.1001556479200001</v>
      </c>
      <c r="AE27">
        <f t="shared" si="9"/>
        <v>2.4696408431699999E-3</v>
      </c>
      <c r="AF27">
        <f t="shared" si="10"/>
        <v>2.4226275000326898E-8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1.0933774709699999</v>
      </c>
      <c r="I28" s="11">
        <v>1.1069308519400001</v>
      </c>
      <c r="J28" s="11">
        <v>1.0994213747999999</v>
      </c>
      <c r="K28" s="11">
        <v>2.9235224291100002E-3</v>
      </c>
      <c r="L28" s="12" t="s">
        <v>36</v>
      </c>
      <c r="M28">
        <f t="shared" si="1"/>
        <v>1.0994213747999999</v>
      </c>
      <c r="N28">
        <f t="shared" si="5"/>
        <v>2.9235224291100002E-3</v>
      </c>
      <c r="O28">
        <f t="shared" si="6"/>
        <v>3.3480712207525105E-7</v>
      </c>
      <c r="P28">
        <f t="shared" si="7"/>
        <v>6</v>
      </c>
      <c r="Q28" s="12" t="s">
        <v>36</v>
      </c>
      <c r="T28" s="1"/>
      <c r="U28" s="11">
        <v>18</v>
      </c>
      <c r="V28" s="11">
        <v>50</v>
      </c>
      <c r="W28" s="11">
        <v>25</v>
      </c>
      <c r="X28" s="11">
        <v>2.5000000000000001E-2</v>
      </c>
      <c r="Y28" s="11">
        <v>1.09263885021</v>
      </c>
      <c r="Z28" s="11">
        <v>1.10206782818</v>
      </c>
      <c r="AA28" s="11">
        <v>1.0986782217</v>
      </c>
      <c r="AB28" s="11">
        <v>1.9614115571600001E-3</v>
      </c>
      <c r="AC28" s="12" t="s">
        <v>36</v>
      </c>
      <c r="AD28">
        <f t="shared" si="8"/>
        <v>1.0986782217</v>
      </c>
      <c r="AE28">
        <f t="shared" si="9"/>
        <v>1.9614115571600001E-3</v>
      </c>
      <c r="AF28">
        <f t="shared" si="10"/>
        <v>1.7470978743512378E-6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51</v>
      </c>
      <c r="F29" s="11">
        <v>25.5</v>
      </c>
      <c r="G29" s="11">
        <v>2.5499999999999998E-2</v>
      </c>
      <c r="H29" s="11">
        <v>1.0891760587699999</v>
      </c>
      <c r="I29" s="11">
        <v>1.1083040237399999</v>
      </c>
      <c r="J29" s="11">
        <v>1.0976386257199999</v>
      </c>
      <c r="K29" s="11">
        <v>4.1145127517800001E-3</v>
      </c>
      <c r="L29" s="12" t="s">
        <v>36</v>
      </c>
      <c r="M29">
        <f t="shared" si="1"/>
        <v>1.0976386257199999</v>
      </c>
      <c r="N29">
        <f t="shared" si="5"/>
        <v>4.1145127517800001E-3</v>
      </c>
      <c r="O29">
        <f t="shared" si="6"/>
        <v>5.5760884902462802E-6</v>
      </c>
      <c r="P29">
        <f t="shared" si="7"/>
        <v>8</v>
      </c>
      <c r="Q29" s="12" t="s">
        <v>36</v>
      </c>
      <c r="T29" s="1"/>
      <c r="U29" s="11">
        <v>19</v>
      </c>
      <c r="V29" s="11">
        <v>51</v>
      </c>
      <c r="W29" s="11">
        <v>25.5</v>
      </c>
      <c r="X29" s="11">
        <v>2.5499999999999998E-2</v>
      </c>
      <c r="Y29" s="11">
        <v>1.09007823467</v>
      </c>
      <c r="Z29" s="11">
        <v>1.1043804883999999</v>
      </c>
      <c r="AA29" s="11">
        <v>1.09769083706</v>
      </c>
      <c r="AB29" s="11">
        <v>3.1157850836099998E-3</v>
      </c>
      <c r="AC29" s="12" t="s">
        <v>36</v>
      </c>
      <c r="AD29">
        <f t="shared" si="8"/>
        <v>1.09769083706</v>
      </c>
      <c r="AE29">
        <f t="shared" si="9"/>
        <v>3.1157850836099998E-3</v>
      </c>
      <c r="AF29">
        <f t="shared" si="10"/>
        <v>5.3322334834696908E-6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1.08295059204</v>
      </c>
      <c r="I30" s="11">
        <v>1.1009316444399999</v>
      </c>
      <c r="J30" s="11">
        <v>1.0950497084999999</v>
      </c>
      <c r="K30" s="11">
        <v>3.6553475559699998E-3</v>
      </c>
      <c r="L30" s="12" t="s">
        <v>36</v>
      </c>
      <c r="M30">
        <f t="shared" si="1"/>
        <v>1.0950497084999999</v>
      </c>
      <c r="N30">
        <f t="shared" si="5"/>
        <v>3.6553475559699998E-3</v>
      </c>
      <c r="O30">
        <f t="shared" si="6"/>
        <v>2.4505385934973714E-5</v>
      </c>
      <c r="P30">
        <f t="shared" si="7"/>
        <v>10</v>
      </c>
      <c r="Q30" s="12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1.0888837575899999</v>
      </c>
      <c r="Z30" s="11">
        <v>1.10437405109</v>
      </c>
      <c r="AA30" s="11">
        <v>1.09564809706</v>
      </c>
      <c r="AB30" s="11">
        <v>2.7743765257199999E-3</v>
      </c>
      <c r="AC30" s="12" t="s">
        <v>36</v>
      </c>
      <c r="AD30">
        <f t="shared" si="8"/>
        <v>1.09564809706</v>
      </c>
      <c r="AE30">
        <f t="shared" si="9"/>
        <v>2.7743765257199999E-3</v>
      </c>
      <c r="AF30">
        <f t="shared" si="10"/>
        <v>1.8939059199181482E-5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1.0762499570799999</v>
      </c>
      <c r="I31" s="11">
        <v>1.0972692966499999</v>
      </c>
      <c r="J31" s="11">
        <v>1.08725661156</v>
      </c>
      <c r="K31" s="11">
        <v>4.87825763728E-3</v>
      </c>
      <c r="L31" s="12" t="s">
        <v>36</v>
      </c>
      <c r="M31">
        <f t="shared" si="1"/>
        <v>1.08725661156</v>
      </c>
      <c r="N31">
        <f t="shared" si="5"/>
        <v>4.87825763728E-3</v>
      </c>
      <c r="O31">
        <f t="shared" si="6"/>
        <v>1.6239394893272855E-4</v>
      </c>
      <c r="P31">
        <f t="shared" si="7"/>
        <v>12</v>
      </c>
      <c r="Q31" s="12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1.08512663841</v>
      </c>
      <c r="Z31" s="11">
        <v>1.10395014286</v>
      </c>
      <c r="AA31" s="11">
        <v>1.0958316887099999</v>
      </c>
      <c r="AB31" s="11">
        <v>3.9167681134600002E-3</v>
      </c>
      <c r="AC31" s="12" t="s">
        <v>36</v>
      </c>
      <c r="AD31">
        <f t="shared" si="8"/>
        <v>1.0958316887099999</v>
      </c>
      <c r="AE31">
        <f t="shared" si="9"/>
        <v>3.9167681134600002E-3</v>
      </c>
      <c r="AF31">
        <f t="shared" si="10"/>
        <v>1.7374819010342886E-5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1.0774729251899999</v>
      </c>
      <c r="I32" s="11">
        <v>1.0999351739900001</v>
      </c>
      <c r="J32" s="11">
        <v>1.08950324059</v>
      </c>
      <c r="K32" s="11">
        <v>5.1855169554499998E-3</v>
      </c>
      <c r="L32" s="12" t="s">
        <v>36</v>
      </c>
      <c r="M32">
        <f t="shared" si="1"/>
        <v>1.08950324059</v>
      </c>
      <c r="N32">
        <f t="shared" si="5"/>
        <v>5.1855169554499998E-3</v>
      </c>
      <c r="O32">
        <f t="shared" si="6"/>
        <v>1.1018195811142472E-4</v>
      </c>
      <c r="P32">
        <f t="shared" si="7"/>
        <v>14</v>
      </c>
      <c r="Q32" s="12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1.0796737670900001</v>
      </c>
      <c r="Z32" s="11">
        <v>1.0985587835299999</v>
      </c>
      <c r="AA32" s="11">
        <v>1.0882265949200001</v>
      </c>
      <c r="AB32" s="11">
        <v>4.2034580740200004E-3</v>
      </c>
      <c r="AC32" s="12" t="s">
        <v>36</v>
      </c>
      <c r="AD32">
        <f t="shared" si="8"/>
        <v>1.0882265949200001</v>
      </c>
      <c r="AE32">
        <f t="shared" si="9"/>
        <v>4.2034580740200004E-3</v>
      </c>
      <c r="AF32">
        <f t="shared" si="10"/>
        <v>1.3861306717777031E-4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26</v>
      </c>
      <c r="G33" s="11">
        <v>2.5999999999999999E-2</v>
      </c>
      <c r="H33" s="11">
        <v>1.0632576942400001</v>
      </c>
      <c r="I33" s="11">
        <v>1.09174954891</v>
      </c>
      <c r="J33" s="11">
        <v>1.0790115732400001</v>
      </c>
      <c r="K33" s="11">
        <v>6.3138967373700004E-3</v>
      </c>
      <c r="L33" s="12" t="s">
        <v>36</v>
      </c>
      <c r="M33">
        <f t="shared" si="1"/>
        <v>1.0790115732400001</v>
      </c>
      <c r="N33">
        <f t="shared" si="5"/>
        <v>6.3138967373700004E-3</v>
      </c>
      <c r="O33">
        <f t="shared" si="6"/>
        <v>4.4051405785988461E-4</v>
      </c>
      <c r="P33">
        <f t="shared" si="7"/>
        <v>16</v>
      </c>
      <c r="Q33" s="12" t="s">
        <v>36</v>
      </c>
      <c r="T33" s="1"/>
      <c r="U33" s="11">
        <v>23</v>
      </c>
      <c r="V33" s="11">
        <v>52</v>
      </c>
      <c r="W33" s="11">
        <v>26</v>
      </c>
      <c r="X33" s="11">
        <v>2.5999999999999999E-2</v>
      </c>
      <c r="Y33" s="11">
        <v>1.06601142883</v>
      </c>
      <c r="Z33" s="11">
        <v>1.0995664596600001</v>
      </c>
      <c r="AA33" s="11">
        <v>1.0846357735300001</v>
      </c>
      <c r="AB33" s="11">
        <v>7.12242810812E-3</v>
      </c>
      <c r="AC33" s="12" t="s">
        <v>36</v>
      </c>
      <c r="AD33">
        <f t="shared" si="8"/>
        <v>1.0846357735300001</v>
      </c>
      <c r="AE33">
        <f t="shared" si="9"/>
        <v>7.12242810812E-3</v>
      </c>
      <c r="AF33">
        <f t="shared" si="10"/>
        <v>2.3605945502144925E-4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1.05946779251</v>
      </c>
      <c r="I34" s="11">
        <v>1.09182691574</v>
      </c>
      <c r="J34" s="11">
        <v>1.0762360906599999</v>
      </c>
      <c r="K34" s="11">
        <v>7.5614980895599999E-3</v>
      </c>
      <c r="L34" s="12" t="s">
        <v>36</v>
      </c>
      <c r="M34">
        <f t="shared" si="1"/>
        <v>1.0762360906599999</v>
      </c>
      <c r="N34">
        <f t="shared" si="5"/>
        <v>7.5614980895599999E-3</v>
      </c>
      <c r="O34">
        <f t="shared" si="6"/>
        <v>5.6472338711974711E-4</v>
      </c>
      <c r="P34">
        <f t="shared" si="7"/>
        <v>18</v>
      </c>
      <c r="Q34" s="12" t="s">
        <v>36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1.06546080112</v>
      </c>
      <c r="Z34" s="11">
        <v>1.0901719331699999</v>
      </c>
      <c r="AA34" s="11">
        <v>1.0764040780099999</v>
      </c>
      <c r="AB34" s="11">
        <v>6.6267695591099999E-3</v>
      </c>
      <c r="AC34" s="12" t="s">
        <v>36</v>
      </c>
      <c r="AD34">
        <f t="shared" si="8"/>
        <v>1.0764040780099999</v>
      </c>
      <c r="AE34">
        <f t="shared" si="9"/>
        <v>6.6267695591099999E-3</v>
      </c>
      <c r="AF34">
        <f t="shared" si="10"/>
        <v>5.5676753455817301E-4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1.03015899658</v>
      </c>
      <c r="I35" s="11">
        <v>1.0897456407499999</v>
      </c>
      <c r="J35" s="11">
        <v>1.0668601101499999</v>
      </c>
      <c r="K35" s="11">
        <v>1.2642176119999999E-2</v>
      </c>
      <c r="L35" s="12" t="s">
        <v>36</v>
      </c>
      <c r="M35">
        <f t="shared" si="1"/>
        <v>1.0668601101499999</v>
      </c>
      <c r="N35">
        <f t="shared" si="5"/>
        <v>1.2642176119999999E-2</v>
      </c>
      <c r="O35">
        <f t="shared" si="6"/>
        <v>1.0982522992701437E-3</v>
      </c>
      <c r="P35">
        <f t="shared" si="7"/>
        <v>20</v>
      </c>
      <c r="Q35" s="12" t="s">
        <v>36</v>
      </c>
      <c r="T35" s="1"/>
      <c r="U35" s="11">
        <v>25</v>
      </c>
      <c r="V35" s="11">
        <v>51</v>
      </c>
      <c r="W35" s="11">
        <v>25.5</v>
      </c>
      <c r="X35" s="11">
        <v>2.5499999999999998E-2</v>
      </c>
      <c r="Y35" s="11">
        <v>1.02934157848</v>
      </c>
      <c r="Z35" s="11">
        <v>1.0950139761</v>
      </c>
      <c r="AA35" s="11">
        <v>1.0655585597499999</v>
      </c>
      <c r="AB35" s="11">
        <v>1.45310451271E-2</v>
      </c>
      <c r="AC35" s="12" t="s">
        <v>36</v>
      </c>
      <c r="AD35">
        <f t="shared" si="8"/>
        <v>1.0655585597499999</v>
      </c>
      <c r="AE35">
        <f t="shared" si="9"/>
        <v>1.45310451271E-2</v>
      </c>
      <c r="AF35">
        <f t="shared" si="10"/>
        <v>1.1862128064943323E-3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0.98659390211099995</v>
      </c>
      <c r="I36" s="11">
        <v>1.1436434984199999</v>
      </c>
      <c r="J36" s="11">
        <v>1.0656805095799999</v>
      </c>
      <c r="K36" s="11">
        <v>3.5119290039899997E-2</v>
      </c>
      <c r="L36" s="12" t="s">
        <v>36</v>
      </c>
      <c r="M36">
        <f t="shared" si="1"/>
        <v>1.0656805095799999</v>
      </c>
      <c r="N36">
        <f t="shared" si="5"/>
        <v>3.5119290039899997E-2</v>
      </c>
      <c r="O36">
        <f t="shared" si="6"/>
        <v>1.1778274226884823E-3</v>
      </c>
      <c r="P36">
        <f t="shared" si="7"/>
        <v>22</v>
      </c>
      <c r="Q36" s="12" t="s">
        <v>36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0.99241149425499997</v>
      </c>
      <c r="Z36" s="11">
        <v>1.16487050056</v>
      </c>
      <c r="AA36" s="11">
        <v>1.06337630978</v>
      </c>
      <c r="AB36" s="11">
        <v>3.9223419874999998E-2</v>
      </c>
      <c r="AC36" s="12" t="s">
        <v>36</v>
      </c>
      <c r="AD36">
        <f t="shared" si="8"/>
        <v>1.06337630978</v>
      </c>
      <c r="AE36">
        <f t="shared" si="9"/>
        <v>3.9223419874999998E-2</v>
      </c>
      <c r="AF36">
        <f t="shared" si="10"/>
        <v>1.3412946853305322E-3</v>
      </c>
      <c r="AG36">
        <f t="shared" si="11"/>
        <v>22</v>
      </c>
      <c r="AH36" s="12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0</v>
      </c>
      <c r="I37" s="11">
        <v>1.12113428116</v>
      </c>
      <c r="J37" s="11">
        <v>0.69805002093299995</v>
      </c>
      <c r="K37" s="11">
        <v>0.48654624870399998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12" t="s">
        <v>60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0</v>
      </c>
      <c r="Z37" s="11">
        <v>1.09699487686</v>
      </c>
      <c r="AA37" s="11">
        <v>0.49585573077200001</v>
      </c>
      <c r="AB37" s="11">
        <v>0.48480737098600002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12" t="s">
        <v>60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49</v>
      </c>
      <c r="F38" s="11">
        <v>24.5</v>
      </c>
      <c r="G38" s="11">
        <v>2.4500000000000001E-2</v>
      </c>
      <c r="H38" s="11">
        <v>0</v>
      </c>
      <c r="I38" s="11">
        <v>0</v>
      </c>
      <c r="J38" s="11">
        <v>0</v>
      </c>
      <c r="K38" s="11">
        <v>0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60</v>
      </c>
      <c r="U38" s="11">
        <v>28</v>
      </c>
      <c r="V38" s="11">
        <v>49</v>
      </c>
      <c r="W38" s="11">
        <v>24.5</v>
      </c>
      <c r="X38" s="11">
        <v>2.4500000000000001E-2</v>
      </c>
      <c r="Y38" s="11">
        <v>0</v>
      </c>
      <c r="Z38" s="11">
        <v>0</v>
      </c>
      <c r="AA38" s="11">
        <v>0</v>
      </c>
      <c r="AB38" s="11">
        <v>0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12" t="s">
        <v>60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0</v>
      </c>
      <c r="J39" s="11">
        <v>0</v>
      </c>
      <c r="K39" s="11">
        <v>0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60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0</v>
      </c>
      <c r="AA39" s="11">
        <v>0</v>
      </c>
      <c r="AB39" s="11">
        <v>0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12" t="s">
        <v>60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3136</v>
      </c>
      <c r="F60" s="11">
        <v>1568</v>
      </c>
      <c r="G60" s="11">
        <v>1.5680000000000001</v>
      </c>
      <c r="H60" s="11">
        <v>0</v>
      </c>
      <c r="I60" s="11">
        <v>9.0184421539299997</v>
      </c>
      <c r="J60" s="11">
        <v>2.71948637215</v>
      </c>
      <c r="K60" s="13">
        <v>1.4484219145899999</v>
      </c>
      <c r="O60">
        <f t="shared" ref="O60:O88" si="12">J60/P$60</f>
        <v>1.2300521227504271</v>
      </c>
      <c r="P60">
        <f>K$60/(SQRT(2-(PI()/2)))</f>
        <v>2.2108708418543768</v>
      </c>
      <c r="T60" s="1"/>
      <c r="U60" s="11">
        <v>1</v>
      </c>
      <c r="V60" s="11">
        <v>3136</v>
      </c>
      <c r="W60" s="11">
        <v>1568</v>
      </c>
      <c r="X60" s="11">
        <v>1.5680000000000001</v>
      </c>
      <c r="Y60" s="11">
        <v>0</v>
      </c>
      <c r="Z60" s="11">
        <v>7.70338439941</v>
      </c>
      <c r="AA60" s="11">
        <v>2.0615280842299999</v>
      </c>
      <c r="AB60" s="11">
        <v>1.1242637681300001</v>
      </c>
      <c r="AF60">
        <f>AA60/AG$60</f>
        <v>1.2013035371506089</v>
      </c>
      <c r="AG60">
        <f>AB$60/(SQRT(2-(PI()/2)))</f>
        <v>1.7160759295854331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0.196053087711</v>
      </c>
      <c r="I61" s="11">
        <v>5.29343318939</v>
      </c>
      <c r="J61" s="11">
        <v>2.35263705254</v>
      </c>
      <c r="K61" s="13">
        <v>1.34806993396</v>
      </c>
      <c r="O61">
        <f t="shared" si="12"/>
        <v>1.0641223394880528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11">
        <v>0.45314025878899999</v>
      </c>
      <c r="Z61" s="11">
        <v>3.85169219971</v>
      </c>
      <c r="AA61" s="11">
        <v>2.0346886129900001</v>
      </c>
      <c r="AB61" s="11">
        <v>1.04073424349</v>
      </c>
      <c r="AF61">
        <f t="shared" ref="AF61:AF88" si="14">AA61/AG$60</f>
        <v>1.1856635116847871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0.196053087711</v>
      </c>
      <c r="I62" s="11">
        <v>5.8815927505500003</v>
      </c>
      <c r="J62" s="11">
        <v>2.68984835982</v>
      </c>
      <c r="K62" s="13">
        <v>1.56243163445</v>
      </c>
      <c r="O62">
        <f t="shared" si="12"/>
        <v>1.2166465398602295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0</v>
      </c>
      <c r="Z62" s="11">
        <v>4.7579727172900004</v>
      </c>
      <c r="AA62" s="11">
        <v>1.93944030762</v>
      </c>
      <c r="AB62" s="11">
        <v>0.99568880015100003</v>
      </c>
      <c r="AF62">
        <f t="shared" si="14"/>
        <v>1.1301599621460379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49</v>
      </c>
      <c r="F63" s="11">
        <v>24.5</v>
      </c>
      <c r="G63" s="11">
        <v>2.4500000000000001E-2</v>
      </c>
      <c r="H63" s="11">
        <v>3.5289554595900001</v>
      </c>
      <c r="I63" s="11">
        <v>15.096087455699999</v>
      </c>
      <c r="J63" s="11">
        <v>8.5103043634100004</v>
      </c>
      <c r="K63" s="13">
        <v>2.6190148342200001</v>
      </c>
      <c r="O63">
        <f t="shared" si="12"/>
        <v>3.8492996525622223</v>
      </c>
      <c r="T63" s="1"/>
      <c r="U63" s="11">
        <v>4</v>
      </c>
      <c r="V63" s="11">
        <v>49</v>
      </c>
      <c r="W63" s="11">
        <v>24.5</v>
      </c>
      <c r="X63" s="11">
        <v>2.4500000000000001E-2</v>
      </c>
      <c r="Y63" s="11">
        <v>1.8125610351599999</v>
      </c>
      <c r="Z63" s="11">
        <v>10.6487960815</v>
      </c>
      <c r="AA63" s="11">
        <v>6.1081457332699998</v>
      </c>
      <c r="AB63" s="11">
        <v>1.9897359780399999</v>
      </c>
      <c r="AF63">
        <f t="shared" si="14"/>
        <v>3.5593679906375679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52</v>
      </c>
      <c r="F64" s="11">
        <v>26</v>
      </c>
      <c r="G64" s="11">
        <v>2.5999999999999999E-2</v>
      </c>
      <c r="H64" s="11">
        <v>52.150119781500003</v>
      </c>
      <c r="I64" s="11">
        <v>66.658050537099996</v>
      </c>
      <c r="J64" s="11">
        <v>57.907295007000002</v>
      </c>
      <c r="K64" s="13">
        <v>3.2785341667700001</v>
      </c>
      <c r="O64">
        <f t="shared" si="12"/>
        <v>26.192075046061952</v>
      </c>
      <c r="T64" s="1"/>
      <c r="U64" s="11">
        <v>5</v>
      </c>
      <c r="V64" s="11">
        <v>52</v>
      </c>
      <c r="W64" s="11">
        <v>26</v>
      </c>
      <c r="X64" s="11">
        <v>2.5999999999999999E-2</v>
      </c>
      <c r="Y64" s="11">
        <v>36.477790832499998</v>
      </c>
      <c r="Z64" s="11">
        <v>46.2203063965</v>
      </c>
      <c r="AA64" s="11">
        <v>41.170406781700002</v>
      </c>
      <c r="AB64" s="11">
        <v>1.98502195305</v>
      </c>
      <c r="AF64">
        <f t="shared" si="14"/>
        <v>23.991016989350747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204.67942810100001</v>
      </c>
      <c r="I65" s="11">
        <v>234.08738708499999</v>
      </c>
      <c r="J65" s="11">
        <v>222.03204106300001</v>
      </c>
      <c r="K65" s="13">
        <v>6.2742341216400002</v>
      </c>
      <c r="O65">
        <f t="shared" si="12"/>
        <v>100.42741387677344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148.17686462399999</v>
      </c>
      <c r="Z65" s="11">
        <v>164.48991394000001</v>
      </c>
      <c r="AA65" s="11">
        <v>157.64838065399999</v>
      </c>
      <c r="AB65" s="11">
        <v>3.7146496813000001</v>
      </c>
      <c r="AF65">
        <f t="shared" si="14"/>
        <v>91.865620824880651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541.30255126999998</v>
      </c>
      <c r="I66" s="11">
        <v>592.27636718799999</v>
      </c>
      <c r="J66" s="11">
        <v>568.60007850800002</v>
      </c>
      <c r="K66" s="13">
        <v>13.1337160841</v>
      </c>
      <c r="O66">
        <f t="shared" si="12"/>
        <v>257.18376114232183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381.31750488300003</v>
      </c>
      <c r="Z66" s="11">
        <v>436.60061645500002</v>
      </c>
      <c r="AA66" s="11">
        <v>405.40502989499998</v>
      </c>
      <c r="AB66" s="11">
        <v>11.400102714899999</v>
      </c>
      <c r="AF66">
        <f t="shared" si="14"/>
        <v>236.23956429068792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48</v>
      </c>
      <c r="F67" s="11">
        <v>24</v>
      </c>
      <c r="G67" s="11">
        <v>2.4E-2</v>
      </c>
      <c r="H67" s="11">
        <v>1049.4721679700001</v>
      </c>
      <c r="I67" s="11">
        <v>1199.45275879</v>
      </c>
      <c r="J67" s="11">
        <v>1132.1330541</v>
      </c>
      <c r="K67" s="13">
        <v>33.361830089999998</v>
      </c>
      <c r="O67">
        <f t="shared" si="12"/>
        <v>512.07561865098319</v>
      </c>
      <c r="T67" s="1"/>
      <c r="U67" s="11">
        <v>8</v>
      </c>
      <c r="V67" s="11">
        <v>48</v>
      </c>
      <c r="W67" s="11">
        <v>24</v>
      </c>
      <c r="X67" s="11">
        <v>2.4E-2</v>
      </c>
      <c r="Y67" s="11">
        <v>759.46307373000002</v>
      </c>
      <c r="Z67" s="11">
        <v>866.63073730500003</v>
      </c>
      <c r="AA67" s="11">
        <v>808.07179260299995</v>
      </c>
      <c r="AB67" s="11">
        <v>20.738755683400001</v>
      </c>
      <c r="AF67">
        <f t="shared" si="14"/>
        <v>470.88347238703631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49</v>
      </c>
      <c r="F68" s="11">
        <v>24.5</v>
      </c>
      <c r="G68" s="11">
        <v>2.4500000000000001E-2</v>
      </c>
      <c r="H68" s="11">
        <v>1650.57092285</v>
      </c>
      <c r="I68" s="11">
        <v>1985.4295654299999</v>
      </c>
      <c r="J68" s="11">
        <v>1835.5650186299999</v>
      </c>
      <c r="K68" s="13">
        <v>61.108178183200003</v>
      </c>
      <c r="O68" s="6">
        <f t="shared" si="12"/>
        <v>830.24525172642484</v>
      </c>
      <c r="T68" s="1"/>
      <c r="U68" s="11">
        <v>9</v>
      </c>
      <c r="V68" s="11">
        <v>49</v>
      </c>
      <c r="W68" s="11">
        <v>24.5</v>
      </c>
      <c r="X68" s="11">
        <v>2.4500000000000001E-2</v>
      </c>
      <c r="Y68" s="11">
        <v>1239.79174805</v>
      </c>
      <c r="Z68" s="11">
        <v>1369.8430175799999</v>
      </c>
      <c r="AA68" s="11">
        <v>1316.9457833399999</v>
      </c>
      <c r="AB68" s="11">
        <v>29.3616701959</v>
      </c>
      <c r="AF68" s="6">
        <f t="shared" si="14"/>
        <v>767.41696601859894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52</v>
      </c>
      <c r="F69" s="11">
        <v>26</v>
      </c>
      <c r="G69" s="11">
        <v>2.5999999999999999E-2</v>
      </c>
      <c r="H69" s="11">
        <v>2415.1779785200001</v>
      </c>
      <c r="I69" s="11">
        <v>2701.4155273400002</v>
      </c>
      <c r="J69" s="11">
        <v>2562.3836575999999</v>
      </c>
      <c r="K69" s="13">
        <v>73.724516025599996</v>
      </c>
      <c r="O69" s="6">
        <f t="shared" si="12"/>
        <v>1158.9929221965722</v>
      </c>
      <c r="T69" s="1"/>
      <c r="U69" s="11">
        <v>10</v>
      </c>
      <c r="V69" s="11">
        <v>52</v>
      </c>
      <c r="W69" s="11">
        <v>26</v>
      </c>
      <c r="X69" s="11">
        <v>2.5999999999999999E-2</v>
      </c>
      <c r="Y69" s="11">
        <v>1704.03393555</v>
      </c>
      <c r="Z69" s="11">
        <v>1945.10449219</v>
      </c>
      <c r="AA69" s="11">
        <v>1849.2392038200001</v>
      </c>
      <c r="AB69" s="11">
        <v>52.563744393599997</v>
      </c>
      <c r="AF69" s="6">
        <f t="shared" si="14"/>
        <v>1077.5975421243372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3023.5307617200001</v>
      </c>
      <c r="I70" s="11">
        <v>3435.8303222700001</v>
      </c>
      <c r="J70" s="11">
        <v>3216.5487107499998</v>
      </c>
      <c r="K70" s="13">
        <v>130.254106581</v>
      </c>
      <c r="O70" s="6">
        <f t="shared" si="12"/>
        <v>1454.878616089625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2218.5747070299999</v>
      </c>
      <c r="Z70" s="11">
        <v>2424.9799804700001</v>
      </c>
      <c r="AA70" s="11">
        <v>2316.3614455000002</v>
      </c>
      <c r="AB70" s="11">
        <v>46.143636284300001</v>
      </c>
      <c r="AF70" s="6">
        <f t="shared" si="14"/>
        <v>1349.8012562064098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3367.4077148400002</v>
      </c>
      <c r="I71" s="11">
        <v>3873.0288085900002</v>
      </c>
      <c r="J71" s="11">
        <v>3605.1432866099999</v>
      </c>
      <c r="K71" s="13">
        <v>110.055499419</v>
      </c>
      <c r="O71" s="6">
        <f t="shared" si="12"/>
        <v>1630.6440061356871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2419.5422363299999</v>
      </c>
      <c r="Z71" s="11">
        <v>2759.1708984400002</v>
      </c>
      <c r="AA71" s="11">
        <v>2609.2481904900001</v>
      </c>
      <c r="AB71" s="11">
        <v>81.966257461400005</v>
      </c>
      <c r="AF71" s="6">
        <f t="shared" si="14"/>
        <v>1520.4736256165181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3700.69799805</v>
      </c>
      <c r="I72" s="11">
        <v>4365.90625</v>
      </c>
      <c r="J72" s="11">
        <v>4034.1190018000002</v>
      </c>
      <c r="K72" s="13">
        <v>164.70664438700001</v>
      </c>
      <c r="O72" s="6">
        <f t="shared" si="12"/>
        <v>1824.6742077508095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2763.7023925799999</v>
      </c>
      <c r="Z72" s="11">
        <v>3078.1816406200001</v>
      </c>
      <c r="AA72" s="11">
        <v>2923.5675886600002</v>
      </c>
      <c r="AB72" s="11">
        <v>63.473873535700001</v>
      </c>
      <c r="AF72" s="6">
        <f t="shared" si="14"/>
        <v>1703.6353335287856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49</v>
      </c>
      <c r="F73" s="11">
        <v>24.5</v>
      </c>
      <c r="G73" s="11">
        <v>2.4500000000000001E-2</v>
      </c>
      <c r="H73" s="11">
        <v>3982.62231445</v>
      </c>
      <c r="I73" s="11">
        <v>4486.87109375</v>
      </c>
      <c r="J73" s="11">
        <v>4243.1089016699998</v>
      </c>
      <c r="K73" s="13">
        <v>128.19485649399999</v>
      </c>
      <c r="O73" s="6">
        <f t="shared" si="12"/>
        <v>1919.2025247893157</v>
      </c>
      <c r="T73" s="1"/>
      <c r="U73" s="11">
        <v>14</v>
      </c>
      <c r="V73" s="11">
        <v>49</v>
      </c>
      <c r="W73" s="11">
        <v>24.5</v>
      </c>
      <c r="X73" s="11">
        <v>2.4500000000000001E-2</v>
      </c>
      <c r="Y73" s="11">
        <v>2922.5280761700001</v>
      </c>
      <c r="Z73" s="11">
        <v>3213.8972168</v>
      </c>
      <c r="AA73" s="11">
        <v>3088.8813725700002</v>
      </c>
      <c r="AB73" s="11">
        <v>58.464966146199998</v>
      </c>
      <c r="AF73" s="6">
        <f t="shared" si="14"/>
        <v>1799.9677749201967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4" customFormat="1" x14ac:dyDescent="0.25">
      <c r="C74" s="33">
        <f t="shared" ref="C74" si="27">C25</f>
        <v>0</v>
      </c>
      <c r="D74" s="34">
        <v>15</v>
      </c>
      <c r="E74" s="34">
        <v>47</v>
      </c>
      <c r="F74" s="34">
        <v>23.5</v>
      </c>
      <c r="G74" s="34">
        <v>2.35E-2</v>
      </c>
      <c r="H74" s="34">
        <v>4076.5317382799999</v>
      </c>
      <c r="I74" s="34">
        <v>4648.4184570300004</v>
      </c>
      <c r="J74" s="34">
        <v>4382.6958111699996</v>
      </c>
      <c r="K74" s="35">
        <v>157.779347024</v>
      </c>
      <c r="L74" s="35"/>
      <c r="O74" s="34">
        <f t="shared" si="12"/>
        <v>1982.3391435629935</v>
      </c>
      <c r="P74" s="34">
        <f>AVERAGE(O73:O75)</f>
        <v>1966.3606886613179</v>
      </c>
      <c r="T74" s="33"/>
      <c r="U74" s="34">
        <v>15</v>
      </c>
      <c r="V74" s="34">
        <v>47</v>
      </c>
      <c r="W74" s="34">
        <v>23.5</v>
      </c>
      <c r="X74" s="34">
        <v>2.35E-2</v>
      </c>
      <c r="Y74" s="34">
        <v>3087.9243164099998</v>
      </c>
      <c r="Z74" s="34">
        <v>3318.5725097700001</v>
      </c>
      <c r="AA74" s="34">
        <v>3193.8963700999998</v>
      </c>
      <c r="AB74" s="34">
        <v>59.332028232200003</v>
      </c>
      <c r="AF74" s="34">
        <f t="shared" si="14"/>
        <v>1861.1626181783088</v>
      </c>
      <c r="AG74" s="34">
        <f>AVERAGE(AF73:AF75)</f>
        <v>1845.5061658130824</v>
      </c>
      <c r="AK74" s="33"/>
      <c r="AY74" s="33"/>
    </row>
    <row r="75" spans="3:63" x14ac:dyDescent="0.25">
      <c r="C75" s="1">
        <f t="shared" ref="C75" si="28">C26</f>
        <v>2</v>
      </c>
      <c r="D75" s="11">
        <v>16</v>
      </c>
      <c r="E75" s="11">
        <v>49</v>
      </c>
      <c r="F75" s="11">
        <v>24.5</v>
      </c>
      <c r="G75" s="11">
        <v>2.4500000000000001E-2</v>
      </c>
      <c r="H75" s="11">
        <v>4151.81640625</v>
      </c>
      <c r="I75" s="11">
        <v>4675.08203125</v>
      </c>
      <c r="J75" s="11">
        <v>4416.3038205499997</v>
      </c>
      <c r="K75" s="13">
        <v>145.77215848399999</v>
      </c>
      <c r="O75" s="6">
        <f t="shared" si="12"/>
        <v>1997.5403976316443</v>
      </c>
      <c r="T75" s="1"/>
      <c r="U75" s="11">
        <v>16</v>
      </c>
      <c r="V75" s="11">
        <v>49</v>
      </c>
      <c r="W75" s="11">
        <v>24.5</v>
      </c>
      <c r="X75" s="11">
        <v>2.4500000000000001E-2</v>
      </c>
      <c r="Y75" s="11">
        <v>3019.046875</v>
      </c>
      <c r="Z75" s="11">
        <v>3384.7312011700001</v>
      </c>
      <c r="AA75" s="11">
        <v>3218.3083844900002</v>
      </c>
      <c r="AB75" s="11">
        <v>69.545305800500003</v>
      </c>
      <c r="AF75" s="6">
        <f t="shared" si="14"/>
        <v>1875.3881043407409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49</v>
      </c>
      <c r="F76" s="11">
        <v>24.5</v>
      </c>
      <c r="G76" s="11">
        <v>2.4500000000000001E-2</v>
      </c>
      <c r="H76" s="11">
        <v>4019.6765136700001</v>
      </c>
      <c r="I76" s="11">
        <v>4576.6630859400002</v>
      </c>
      <c r="J76" s="11">
        <v>4338.9429159399997</v>
      </c>
      <c r="K76" s="13">
        <v>142.38340769000001</v>
      </c>
      <c r="O76" s="6">
        <f t="shared" si="12"/>
        <v>1962.5492515432036</v>
      </c>
      <c r="T76" s="1"/>
      <c r="U76" s="11">
        <v>17</v>
      </c>
      <c r="V76" s="11">
        <v>49</v>
      </c>
      <c r="W76" s="11">
        <v>24.5</v>
      </c>
      <c r="X76" s="11">
        <v>2.4500000000000001E-2</v>
      </c>
      <c r="Y76" s="11">
        <v>3028.3361816400002</v>
      </c>
      <c r="Z76" s="11">
        <v>3302.7126464799999</v>
      </c>
      <c r="AA76" s="11">
        <v>3166.2805076099999</v>
      </c>
      <c r="AB76" s="11">
        <v>73.562028235599996</v>
      </c>
      <c r="AF76" s="6">
        <f t="shared" si="14"/>
        <v>1845.0701702778995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3953.9985351599998</v>
      </c>
      <c r="I77" s="11">
        <v>4373.5522460900002</v>
      </c>
      <c r="J77" s="11">
        <v>4173.5820117200001</v>
      </c>
      <c r="K77" s="13">
        <v>108.269359208</v>
      </c>
      <c r="O77" s="6">
        <f t="shared" si="12"/>
        <v>1887.7547854488828</v>
      </c>
      <c r="T77" s="1"/>
      <c r="U77" s="11">
        <v>18</v>
      </c>
      <c r="V77" s="11">
        <v>50</v>
      </c>
      <c r="W77" s="11">
        <v>25</v>
      </c>
      <c r="X77" s="11">
        <v>2.5000000000000001E-2</v>
      </c>
      <c r="Y77" s="11">
        <v>2864.75268555</v>
      </c>
      <c r="Z77" s="11">
        <v>3232.0227050799999</v>
      </c>
      <c r="AA77" s="11">
        <v>3026.8998144500001</v>
      </c>
      <c r="AB77" s="11">
        <v>93.213062195299997</v>
      </c>
      <c r="AF77" s="6">
        <f t="shared" si="14"/>
        <v>1763.849583964058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51</v>
      </c>
      <c r="F78" s="11">
        <v>25.5</v>
      </c>
      <c r="G78" s="11">
        <v>2.5499999999999998E-2</v>
      </c>
      <c r="H78" s="11">
        <v>3722.0678710900002</v>
      </c>
      <c r="I78" s="11">
        <v>4225.1401367199996</v>
      </c>
      <c r="J78" s="11">
        <v>3953.3643439799998</v>
      </c>
      <c r="K78" s="13">
        <v>106.010653832</v>
      </c>
      <c r="O78" s="6">
        <f t="shared" si="12"/>
        <v>1788.1480315983088</v>
      </c>
      <c r="T78" s="1"/>
      <c r="U78" s="11">
        <v>19</v>
      </c>
      <c r="V78" s="11">
        <v>51</v>
      </c>
      <c r="W78" s="11">
        <v>25.5</v>
      </c>
      <c r="X78" s="11">
        <v>2.5499999999999998E-2</v>
      </c>
      <c r="Y78" s="11">
        <v>2642.4873046900002</v>
      </c>
      <c r="Z78" s="11">
        <v>3085.2053222700001</v>
      </c>
      <c r="AA78" s="11">
        <v>2856.7205260000001</v>
      </c>
      <c r="AB78" s="11">
        <v>121.834678207</v>
      </c>
      <c r="AF78" s="6">
        <f t="shared" si="14"/>
        <v>1664.6818924207637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3306.4353027299999</v>
      </c>
      <c r="I79" s="11">
        <v>4074.3752441400002</v>
      </c>
      <c r="J79" s="11">
        <v>3600.2957883300001</v>
      </c>
      <c r="K79" s="13">
        <v>123.001704395</v>
      </c>
      <c r="O79" s="6">
        <f t="shared" si="12"/>
        <v>1628.4514319752109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2420.9018554700001</v>
      </c>
      <c r="Z79" s="11">
        <v>2903.26953125</v>
      </c>
      <c r="AA79" s="11">
        <v>2574.9694680600001</v>
      </c>
      <c r="AB79" s="11">
        <v>89.136350255400004</v>
      </c>
      <c r="AF79" s="6">
        <f t="shared" si="14"/>
        <v>1500.4985640012194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2793.9526367200001</v>
      </c>
      <c r="I80" s="11">
        <v>3153.5139160200001</v>
      </c>
      <c r="J80" s="11">
        <v>2988.8023705599999</v>
      </c>
      <c r="K80" s="13">
        <v>95.701324913099995</v>
      </c>
      <c r="O80" s="6">
        <f t="shared" si="12"/>
        <v>1351.8665649654731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2043.20935059</v>
      </c>
      <c r="Z80" s="11">
        <v>2255.7321777299999</v>
      </c>
      <c r="AA80" s="11">
        <v>2160.2173162700001</v>
      </c>
      <c r="AB80" s="11">
        <v>48.0899633732</v>
      </c>
      <c r="AF80" s="6">
        <f t="shared" si="14"/>
        <v>1258.8121999892289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2186.9721679700001</v>
      </c>
      <c r="I81" s="11">
        <v>2481.4438476599998</v>
      </c>
      <c r="J81" s="11">
        <v>2342.5246191400001</v>
      </c>
      <c r="K81" s="13">
        <v>70.195705186599994</v>
      </c>
      <c r="O81" s="6">
        <f t="shared" si="12"/>
        <v>1059.5483801193914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1569.67785645</v>
      </c>
      <c r="Z81" s="11">
        <v>1726.4643554700001</v>
      </c>
      <c r="AA81" s="11">
        <v>1662.88876953</v>
      </c>
      <c r="AB81" s="11">
        <v>34.252504669700002</v>
      </c>
      <c r="AF81" s="6">
        <f t="shared" si="14"/>
        <v>969.00652288253821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52</v>
      </c>
      <c r="F82" s="11">
        <v>26</v>
      </c>
      <c r="G82" s="11">
        <v>2.5999999999999999E-2</v>
      </c>
      <c r="H82" s="11">
        <v>1506.66796875</v>
      </c>
      <c r="I82" s="11">
        <v>1661.5499267600001</v>
      </c>
      <c r="J82" s="11">
        <v>1587.24577449</v>
      </c>
      <c r="K82" s="13">
        <v>33.690501075999997</v>
      </c>
      <c r="O82" s="6">
        <f t="shared" si="12"/>
        <v>717.92786102271418</v>
      </c>
      <c r="T82" s="1"/>
      <c r="U82" s="11">
        <v>23</v>
      </c>
      <c r="V82" s="11">
        <v>52</v>
      </c>
      <c r="W82" s="11">
        <v>26</v>
      </c>
      <c r="X82" s="11">
        <v>2.5999999999999999E-2</v>
      </c>
      <c r="Y82" s="11">
        <v>1057.40270996</v>
      </c>
      <c r="Z82" s="11">
        <v>1207.39221191</v>
      </c>
      <c r="AA82" s="11">
        <v>1131.51297701</v>
      </c>
      <c r="AB82" s="11">
        <v>31.230449181699999</v>
      </c>
      <c r="AF82" s="6">
        <f t="shared" si="14"/>
        <v>659.36067134474001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900.07971191399997</v>
      </c>
      <c r="I83" s="11">
        <v>989.67596435500002</v>
      </c>
      <c r="J83" s="11">
        <v>946.78348022499995</v>
      </c>
      <c r="K83" s="13">
        <v>22.659686233599999</v>
      </c>
      <c r="O83" s="6">
        <f t="shared" si="12"/>
        <v>428.24006825784608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633.71661376999998</v>
      </c>
      <c r="Z83" s="11">
        <v>710.523925781</v>
      </c>
      <c r="AA83" s="11">
        <v>666.12070068399998</v>
      </c>
      <c r="AB83" s="11">
        <v>15.1820638</v>
      </c>
      <c r="AF83" s="6">
        <f t="shared" si="14"/>
        <v>388.16505097470855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51</v>
      </c>
      <c r="F84" s="11">
        <v>25.5</v>
      </c>
      <c r="G84" s="11">
        <v>2.5499999999999998E-2</v>
      </c>
      <c r="H84" s="11">
        <v>425.43518066399997</v>
      </c>
      <c r="I84" s="11">
        <v>476.21295165999999</v>
      </c>
      <c r="J84" s="11">
        <v>454.39723474800002</v>
      </c>
      <c r="K84" s="13">
        <v>12.691532113999999</v>
      </c>
      <c r="O84" s="6">
        <f t="shared" si="12"/>
        <v>205.52862073429515</v>
      </c>
      <c r="T84" s="1"/>
      <c r="U84" s="11">
        <v>25</v>
      </c>
      <c r="V84" s="11">
        <v>51</v>
      </c>
      <c r="W84" s="11">
        <v>25.5</v>
      </c>
      <c r="X84" s="11">
        <v>2.5499999999999998E-2</v>
      </c>
      <c r="Y84" s="11">
        <v>294.08801269499997</v>
      </c>
      <c r="Z84" s="11">
        <v>332.15179443400001</v>
      </c>
      <c r="AA84" s="11">
        <v>317.31368360300002</v>
      </c>
      <c r="AB84" s="11">
        <v>8.0358477992800008</v>
      </c>
      <c r="AF84" s="6">
        <f t="shared" si="14"/>
        <v>184.90655228737819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52</v>
      </c>
      <c r="F85" s="11">
        <v>26</v>
      </c>
      <c r="G85" s="11">
        <v>2.5999999999999999E-2</v>
      </c>
      <c r="H85" s="11">
        <v>156.05825805699999</v>
      </c>
      <c r="I85" s="11">
        <v>177.03593444800001</v>
      </c>
      <c r="J85" s="11">
        <v>168.345506228</v>
      </c>
      <c r="K85" s="13">
        <v>4.9969922068599999</v>
      </c>
      <c r="O85" s="6">
        <f t="shared" si="12"/>
        <v>76.144432791378961</v>
      </c>
      <c r="T85" s="1"/>
      <c r="U85" s="11">
        <v>26</v>
      </c>
      <c r="V85" s="11">
        <v>52</v>
      </c>
      <c r="W85" s="11">
        <v>26</v>
      </c>
      <c r="X85" s="11">
        <v>2.5999999999999999E-2</v>
      </c>
      <c r="Y85" s="11">
        <v>105.128540039</v>
      </c>
      <c r="Z85" s="11">
        <v>127.10584258999999</v>
      </c>
      <c r="AA85" s="11">
        <v>117.02782895</v>
      </c>
      <c r="AB85" s="11">
        <v>5.3536414818600004</v>
      </c>
      <c r="AF85" s="6">
        <f t="shared" si="14"/>
        <v>68.195018024797648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37.642192840600003</v>
      </c>
      <c r="I86" s="11">
        <v>50.189590454099999</v>
      </c>
      <c r="J86" s="11">
        <v>44.641287918099998</v>
      </c>
      <c r="K86" s="13">
        <v>2.6136491341700001</v>
      </c>
      <c r="O86" s="6">
        <f t="shared" si="12"/>
        <v>20.19172132219942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25.828994751</v>
      </c>
      <c r="Z86" s="11">
        <v>36.024650573700001</v>
      </c>
      <c r="AA86" s="11">
        <v>30.682126922599998</v>
      </c>
      <c r="AB86" s="11">
        <v>2.0608962362400001</v>
      </c>
      <c r="AF86" s="6">
        <f t="shared" si="14"/>
        <v>17.879236223546435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49</v>
      </c>
      <c r="F87" s="11">
        <v>24.5</v>
      </c>
      <c r="G87" s="11">
        <v>2.4500000000000001E-2</v>
      </c>
      <c r="H87" s="11">
        <v>3.33290243149</v>
      </c>
      <c r="I87" s="11">
        <v>12.7434501648</v>
      </c>
      <c r="J87" s="11">
        <v>7.8741320541900004</v>
      </c>
      <c r="K87" s="13">
        <v>2.2200169352799999</v>
      </c>
      <c r="O87">
        <f t="shared" si="12"/>
        <v>3.5615522648919375</v>
      </c>
      <c r="T87" s="1"/>
      <c r="U87" s="11">
        <v>28</v>
      </c>
      <c r="V87" s="11">
        <v>49</v>
      </c>
      <c r="W87" s="11">
        <v>24.5</v>
      </c>
      <c r="X87" s="11">
        <v>2.4500000000000001E-2</v>
      </c>
      <c r="Y87" s="11">
        <v>0.45314025878899999</v>
      </c>
      <c r="Z87" s="11">
        <v>10.4222259521</v>
      </c>
      <c r="AA87" s="11">
        <v>5.7706024792699999</v>
      </c>
      <c r="AB87" s="11">
        <v>1.7828768551700001</v>
      </c>
      <c r="AF87">
        <f t="shared" si="14"/>
        <v>3.3626731660201381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0.39210617542300003</v>
      </c>
      <c r="I88" s="11">
        <v>5.8815927505500003</v>
      </c>
      <c r="J88" s="11">
        <v>2.76396410605</v>
      </c>
      <c r="K88" s="13">
        <v>1.64462946778</v>
      </c>
      <c r="O88">
        <f t="shared" si="12"/>
        <v>1.2501698668800183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0</v>
      </c>
      <c r="Z88" s="11">
        <v>5.8908233642600001</v>
      </c>
      <c r="AA88" s="11">
        <v>1.90141206629</v>
      </c>
      <c r="AB88" s="11">
        <v>1.0960735370400001</v>
      </c>
      <c r="AF88">
        <f t="shared" si="14"/>
        <v>1.107999962885873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3136</v>
      </c>
      <c r="F98" s="11">
        <v>1568</v>
      </c>
      <c r="G98" s="11">
        <v>1.5680000000000001</v>
      </c>
      <c r="H98" s="11">
        <v>0</v>
      </c>
      <c r="I98" s="11">
        <v>6.0692014694200003</v>
      </c>
      <c r="J98" s="11">
        <v>2.3993310023499999</v>
      </c>
      <c r="K98" s="13">
        <v>0.87465277708300004</v>
      </c>
      <c r="O98">
        <f t="shared" ref="O98:O126" si="42">J98/P$98</f>
        <v>1.7971577552113549</v>
      </c>
      <c r="P98">
        <f>K$98/(SQRT(2-(PI()/2)))</f>
        <v>1.3350697763690902</v>
      </c>
      <c r="T98" s="1"/>
      <c r="U98" s="11">
        <v>1</v>
      </c>
      <c r="V98" s="11">
        <v>3136</v>
      </c>
      <c r="W98" s="11">
        <v>1568</v>
      </c>
      <c r="X98" s="11">
        <v>1.5680000000000001</v>
      </c>
      <c r="Y98" s="11">
        <v>0</v>
      </c>
      <c r="Z98" s="11">
        <v>4.9404630661000004</v>
      </c>
      <c r="AA98" s="11">
        <v>1.7760855921900001</v>
      </c>
      <c r="AB98" s="11">
        <v>0.70134939707300004</v>
      </c>
      <c r="AF98">
        <f>AA98/AG$98</f>
        <v>1.6590565073036838</v>
      </c>
      <c r="AG98">
        <f>AB$98/(SQRT(2-(PI()/2)))</f>
        <v>1.0705395412218437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0.92491847276700001</v>
      </c>
      <c r="I99" s="11">
        <v>4.9533672332799998</v>
      </c>
      <c r="J99" s="11">
        <v>2.4578066491600001</v>
      </c>
      <c r="K99" s="13">
        <v>0.90054908183799998</v>
      </c>
      <c r="O99">
        <f t="shared" si="42"/>
        <v>1.8409574485644866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11">
        <v>0</v>
      </c>
      <c r="Z99" s="11">
        <v>3.2235429287000001</v>
      </c>
      <c r="AA99" s="11">
        <v>1.6933408882100001</v>
      </c>
      <c r="AB99" s="11">
        <v>0.74850983428499995</v>
      </c>
      <c r="AF99">
        <f t="shared" ref="AF99:AF126" si="44">AA99/AG$98</f>
        <v>1.5817639825590484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0.80022108554799998</v>
      </c>
      <c r="I100" s="11">
        <v>4.5923037529000004</v>
      </c>
      <c r="J100" s="11">
        <v>2.3431918024999998</v>
      </c>
      <c r="K100" s="13">
        <v>0.75747445688500004</v>
      </c>
      <c r="O100">
        <f t="shared" si="42"/>
        <v>1.7551081179237231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0</v>
      </c>
      <c r="Z100" s="11">
        <v>3.5380852222399999</v>
      </c>
      <c r="AA100" s="11">
        <v>1.79458508253</v>
      </c>
      <c r="AB100" s="11">
        <v>0.77913599767899999</v>
      </c>
      <c r="AF100">
        <f t="shared" si="44"/>
        <v>1.6763370370063848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49</v>
      </c>
      <c r="F101" s="11">
        <v>24.5</v>
      </c>
      <c r="G101" s="11">
        <v>2.4500000000000001E-2</v>
      </c>
      <c r="H101" s="11">
        <v>0</v>
      </c>
      <c r="I101" s="11">
        <v>5.52196931839</v>
      </c>
      <c r="J101" s="11">
        <v>2.6611173128600001</v>
      </c>
      <c r="K101" s="13">
        <v>1.0648092622200001</v>
      </c>
      <c r="O101">
        <f t="shared" si="42"/>
        <v>1.9932421210951854</v>
      </c>
      <c r="T101" s="1"/>
      <c r="U101" s="11">
        <v>4</v>
      </c>
      <c r="V101" s="11">
        <v>49</v>
      </c>
      <c r="W101" s="11">
        <v>24.5</v>
      </c>
      <c r="X101" s="11">
        <v>2.4500000000000001E-2</v>
      </c>
      <c r="Y101" s="11">
        <v>0</v>
      </c>
      <c r="Z101" s="11">
        <v>3.7428057193800002</v>
      </c>
      <c r="AA101" s="11">
        <v>1.9458107413100001</v>
      </c>
      <c r="AB101" s="11">
        <v>0.78467469257699995</v>
      </c>
      <c r="AF101">
        <f t="shared" si="44"/>
        <v>1.8175981982778322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52</v>
      </c>
      <c r="F102" s="11">
        <v>26</v>
      </c>
      <c r="G102" s="11">
        <v>2.5999999999999999E-2</v>
      </c>
      <c r="H102" s="11">
        <v>3.2652842998499998</v>
      </c>
      <c r="I102" s="11">
        <v>10.2635135651</v>
      </c>
      <c r="J102" s="11">
        <v>6.9504872514700002</v>
      </c>
      <c r="K102" s="13">
        <v>1.4783354951700001</v>
      </c>
      <c r="O102">
        <f t="shared" si="42"/>
        <v>5.206085385569005</v>
      </c>
      <c r="T102" s="1"/>
      <c r="U102" s="11">
        <v>5</v>
      </c>
      <c r="V102" s="11">
        <v>52</v>
      </c>
      <c r="W102" s="11">
        <v>26</v>
      </c>
      <c r="X102" s="11">
        <v>2.5999999999999999E-2</v>
      </c>
      <c r="Y102" s="11">
        <v>2.7560906410200001</v>
      </c>
      <c r="Z102" s="11">
        <v>7.2230005264299999</v>
      </c>
      <c r="AA102" s="11">
        <v>5.2181069438299996</v>
      </c>
      <c r="AB102" s="11">
        <v>0.99346448134800003</v>
      </c>
      <c r="AF102">
        <f>AA102/AG$98</f>
        <v>4.874277635625111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23.071758270299998</v>
      </c>
      <c r="I103" s="11">
        <v>29.784391403200001</v>
      </c>
      <c r="J103" s="11">
        <v>26.337845783599999</v>
      </c>
      <c r="K103" s="13">
        <v>1.4054225691</v>
      </c>
      <c r="O103">
        <f t="shared" si="42"/>
        <v>19.727692327235115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16.1700763702</v>
      </c>
      <c r="Z103" s="11">
        <v>20.684152603099999</v>
      </c>
      <c r="AA103" s="11">
        <v>18.8880823547</v>
      </c>
      <c r="AB103" s="11">
        <v>0.99641307592700001</v>
      </c>
      <c r="AF103">
        <f t="shared" si="44"/>
        <v>17.643516775795483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62.830383300800001</v>
      </c>
      <c r="I104" s="11">
        <v>71.689659118700007</v>
      </c>
      <c r="J104" s="11">
        <v>66.904629501599999</v>
      </c>
      <c r="K104" s="13">
        <v>2.0332664981800002</v>
      </c>
      <c r="O104">
        <f t="shared" si="42"/>
        <v>50.113208077825369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43.652378082299997</v>
      </c>
      <c r="Z104" s="11">
        <v>51.266262054400002</v>
      </c>
      <c r="AA104" s="11">
        <v>47.719781912999998</v>
      </c>
      <c r="AB104" s="11">
        <v>1.4862541105</v>
      </c>
      <c r="AF104">
        <f t="shared" si="44"/>
        <v>44.575450112319778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48</v>
      </c>
      <c r="F105" s="11">
        <v>24</v>
      </c>
      <c r="G105" s="11">
        <v>2.4E-2</v>
      </c>
      <c r="H105" s="11">
        <v>120.677612305</v>
      </c>
      <c r="I105" s="11">
        <v>138.25648498499999</v>
      </c>
      <c r="J105" s="11">
        <v>130.805185795</v>
      </c>
      <c r="K105" s="13">
        <v>3.71388671918</v>
      </c>
      <c r="O105">
        <f t="shared" si="42"/>
        <v>97.976291659259246</v>
      </c>
      <c r="T105" s="1"/>
      <c r="U105" s="11">
        <v>8</v>
      </c>
      <c r="V105" s="11">
        <v>48</v>
      </c>
      <c r="W105" s="11">
        <v>24</v>
      </c>
      <c r="X105" s="11">
        <v>2.4E-2</v>
      </c>
      <c r="Y105" s="11">
        <v>87.592880249000004</v>
      </c>
      <c r="Z105" s="11">
        <v>101.108283997</v>
      </c>
      <c r="AA105" s="11">
        <v>93.551566282899998</v>
      </c>
      <c r="AB105" s="11">
        <v>2.48994354417</v>
      </c>
      <c r="AF105">
        <f t="shared" si="44"/>
        <v>87.387305821629312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49</v>
      </c>
      <c r="F106" s="11">
        <v>24.5</v>
      </c>
      <c r="G106" s="11">
        <v>2.4500000000000001E-2</v>
      </c>
      <c r="H106" s="11">
        <v>189.578216553</v>
      </c>
      <c r="I106" s="11">
        <v>219.47744750999999</v>
      </c>
      <c r="J106" s="11">
        <v>208.39001184599999</v>
      </c>
      <c r="K106" s="13">
        <v>6.0711651668700002</v>
      </c>
      <c r="O106">
        <f t="shared" si="42"/>
        <v>156.08922884371324</v>
      </c>
      <c r="T106" s="1"/>
      <c r="U106" s="11">
        <v>9</v>
      </c>
      <c r="V106" s="11">
        <v>49</v>
      </c>
      <c r="W106" s="11">
        <v>24.5</v>
      </c>
      <c r="X106" s="11">
        <v>2.4500000000000001E-2</v>
      </c>
      <c r="Y106" s="11">
        <v>140.756149292</v>
      </c>
      <c r="Z106" s="11">
        <v>157.156616211</v>
      </c>
      <c r="AA106" s="11">
        <v>149.42503170099999</v>
      </c>
      <c r="AB106" s="11">
        <v>3.4558177504500001</v>
      </c>
      <c r="AF106">
        <f t="shared" si="44"/>
        <v>139.57918035466122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52</v>
      </c>
      <c r="F107" s="11">
        <v>26</v>
      </c>
      <c r="G107" s="11">
        <v>2.5999999999999999E-2</v>
      </c>
      <c r="H107" s="11">
        <v>274.13479614300002</v>
      </c>
      <c r="I107" s="11">
        <v>307.06582641599999</v>
      </c>
      <c r="J107" s="11">
        <v>290.817376357</v>
      </c>
      <c r="K107" s="13">
        <v>8.63667234497</v>
      </c>
      <c r="O107">
        <f t="shared" si="42"/>
        <v>217.82934607951256</v>
      </c>
      <c r="T107" s="1"/>
      <c r="U107" s="11">
        <v>10</v>
      </c>
      <c r="V107" s="11">
        <v>52</v>
      </c>
      <c r="W107" s="11">
        <v>26</v>
      </c>
      <c r="X107" s="11">
        <v>2.5999999999999999E-2</v>
      </c>
      <c r="Y107" s="11">
        <v>191.42185974099999</v>
      </c>
      <c r="Z107" s="11">
        <v>219.89979553200001</v>
      </c>
      <c r="AA107" s="11">
        <v>209.297212454</v>
      </c>
      <c r="AB107" s="11">
        <v>6.0262763134300004</v>
      </c>
      <c r="AF107">
        <f t="shared" si="44"/>
        <v>195.50628855345397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339.43478393599997</v>
      </c>
      <c r="I108" s="11">
        <v>387.19180297899999</v>
      </c>
      <c r="J108" s="11">
        <v>364.30406130300003</v>
      </c>
      <c r="K108" s="13">
        <v>14.5477538295</v>
      </c>
      <c r="O108">
        <f t="shared" si="42"/>
        <v>272.87267508502521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250.79701232900001</v>
      </c>
      <c r="Z108" s="11">
        <v>273.269439697</v>
      </c>
      <c r="AA108" s="11">
        <v>261.84706262399999</v>
      </c>
      <c r="AB108" s="11">
        <v>5.0715638640799998</v>
      </c>
      <c r="AF108">
        <f t="shared" si="44"/>
        <v>244.59354609652709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374.98928833000002</v>
      </c>
      <c r="I109" s="11">
        <v>432.938964844</v>
      </c>
      <c r="J109" s="11">
        <v>405.52284509999998</v>
      </c>
      <c r="K109" s="13">
        <v>12.579084144199999</v>
      </c>
      <c r="O109">
        <f t="shared" si="42"/>
        <v>303.74655488260419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271.84133911100002</v>
      </c>
      <c r="Z109" s="11">
        <v>310.58508300800003</v>
      </c>
      <c r="AA109" s="11">
        <v>293.77819166</v>
      </c>
      <c r="AB109" s="11">
        <v>9.0127136557299998</v>
      </c>
      <c r="AF109">
        <f t="shared" si="44"/>
        <v>274.42068260710931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414.51678466800001</v>
      </c>
      <c r="I110" s="11">
        <v>491.70046997100002</v>
      </c>
      <c r="J110" s="11">
        <v>452.56657200199999</v>
      </c>
      <c r="K110" s="13">
        <v>17.644786975999999</v>
      </c>
      <c r="O110">
        <f t="shared" si="42"/>
        <v>338.98345990036444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309.19967651399998</v>
      </c>
      <c r="Z110" s="11">
        <v>344.98815918000003</v>
      </c>
      <c r="AA110" s="11">
        <v>329.10537779600003</v>
      </c>
      <c r="AB110" s="11">
        <v>7.1695160094399997</v>
      </c>
      <c r="AF110">
        <f t="shared" si="44"/>
        <v>307.42010465151122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49</v>
      </c>
      <c r="F111" s="11">
        <v>24.5</v>
      </c>
      <c r="G111" s="11">
        <v>2.4500000000000001E-2</v>
      </c>
      <c r="H111" s="11">
        <v>447.87857055699999</v>
      </c>
      <c r="I111" s="11">
        <v>504.54281616200001</v>
      </c>
      <c r="J111" s="11">
        <v>475.56799254100002</v>
      </c>
      <c r="K111" s="13">
        <v>13.9181523503</v>
      </c>
      <c r="O111">
        <f t="shared" si="42"/>
        <v>356.21208790627708</v>
      </c>
      <c r="T111" s="1"/>
      <c r="U111" s="11">
        <v>14</v>
      </c>
      <c r="V111" s="11">
        <v>49</v>
      </c>
      <c r="W111" s="11">
        <v>24.5</v>
      </c>
      <c r="X111" s="11">
        <v>2.4500000000000001E-2</v>
      </c>
      <c r="Y111" s="11">
        <v>327.86581420900001</v>
      </c>
      <c r="Z111" s="11">
        <v>360.1015625</v>
      </c>
      <c r="AA111" s="11">
        <v>346.14230844899998</v>
      </c>
      <c r="AB111" s="11">
        <v>6.7138750576900001</v>
      </c>
      <c r="AF111">
        <f t="shared" si="44"/>
        <v>323.3344450350109</v>
      </c>
      <c r="AK111" s="1"/>
      <c r="AY111" s="1"/>
    </row>
    <row r="112" spans="3:63" s="34" customFormat="1" x14ac:dyDescent="0.25">
      <c r="C112" s="33">
        <f t="shared" ref="C112" si="57">C25</f>
        <v>0</v>
      </c>
      <c r="D112" s="34">
        <v>15</v>
      </c>
      <c r="E112" s="34">
        <v>47</v>
      </c>
      <c r="F112" s="34">
        <v>23.5</v>
      </c>
      <c r="G112" s="34">
        <v>2.35E-2</v>
      </c>
      <c r="H112" s="34">
        <v>459.654785156</v>
      </c>
      <c r="I112" s="34">
        <v>519.73730468799999</v>
      </c>
      <c r="J112" s="34">
        <v>489.95548264500002</v>
      </c>
      <c r="K112" s="35">
        <v>16.963745484099999</v>
      </c>
      <c r="L112" s="35"/>
      <c r="O112" s="34">
        <f t="shared" si="42"/>
        <v>366.98867079255047</v>
      </c>
      <c r="P112" s="34">
        <f>AVERAGE(O111:O113)</f>
        <v>364.36020784793163</v>
      </c>
      <c r="T112" s="33"/>
      <c r="U112" s="34">
        <v>15</v>
      </c>
      <c r="V112" s="34">
        <v>47</v>
      </c>
      <c r="W112" s="34">
        <v>23.5</v>
      </c>
      <c r="X112" s="34">
        <v>2.35E-2</v>
      </c>
      <c r="Y112" s="34">
        <v>344.65701293900003</v>
      </c>
      <c r="Z112" s="34">
        <v>374.76864624000001</v>
      </c>
      <c r="AA112" s="34">
        <v>356.52630939900001</v>
      </c>
      <c r="AB112" s="34">
        <v>6.9318172104900002</v>
      </c>
      <c r="AF112" s="34">
        <f t="shared" si="44"/>
        <v>333.03422776153064</v>
      </c>
      <c r="AG112" s="34">
        <f>AVERAGE(AF111:AF113)</f>
        <v>330.85004596350819</v>
      </c>
      <c r="AK112" s="33"/>
      <c r="AY112" s="33"/>
    </row>
    <row r="113" spans="3:51" x14ac:dyDescent="0.25">
      <c r="C113" s="1">
        <f t="shared" ref="C113" si="58">C26</f>
        <v>2</v>
      </c>
      <c r="D113" s="11">
        <v>16</v>
      </c>
      <c r="E113" s="11">
        <v>49</v>
      </c>
      <c r="F113" s="11">
        <v>24.5</v>
      </c>
      <c r="G113" s="11">
        <v>2.4500000000000001E-2</v>
      </c>
      <c r="H113" s="11">
        <v>465.56182861299999</v>
      </c>
      <c r="I113" s="11">
        <v>521.70050048799999</v>
      </c>
      <c r="J113" s="11">
        <v>493.81542844199998</v>
      </c>
      <c r="K113" s="13">
        <v>16.196217945899999</v>
      </c>
      <c r="O113">
        <f t="shared" si="42"/>
        <v>369.87986484496741</v>
      </c>
      <c r="T113" s="1"/>
      <c r="U113" s="11">
        <v>16</v>
      </c>
      <c r="V113" s="11">
        <v>49</v>
      </c>
      <c r="W113" s="11">
        <v>24.5</v>
      </c>
      <c r="X113" s="11">
        <v>2.4500000000000001E-2</v>
      </c>
      <c r="Y113" s="11">
        <v>337.64630126999998</v>
      </c>
      <c r="Z113" s="11">
        <v>378.73800659199998</v>
      </c>
      <c r="AA113" s="11">
        <v>359.89555140900001</v>
      </c>
      <c r="AB113" s="11">
        <v>8.4663341054599996</v>
      </c>
      <c r="AF113">
        <f t="shared" si="44"/>
        <v>336.18146509398315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49</v>
      </c>
      <c r="F114" s="11">
        <v>24.5</v>
      </c>
      <c r="G114" s="11">
        <v>2.4500000000000001E-2</v>
      </c>
      <c r="H114" s="11">
        <v>447.98962402299998</v>
      </c>
      <c r="I114" s="11">
        <v>513.30059814499998</v>
      </c>
      <c r="J114" s="11">
        <v>486.147853306</v>
      </c>
      <c r="K114" s="13">
        <v>15.6820251147</v>
      </c>
      <c r="O114">
        <f t="shared" si="42"/>
        <v>364.13666305003727</v>
      </c>
      <c r="T114" s="1"/>
      <c r="U114" s="11">
        <v>17</v>
      </c>
      <c r="V114" s="11">
        <v>49</v>
      </c>
      <c r="W114" s="11">
        <v>24.5</v>
      </c>
      <c r="X114" s="11">
        <v>2.4500000000000001E-2</v>
      </c>
      <c r="Y114" s="11">
        <v>336.65713500999999</v>
      </c>
      <c r="Z114" s="11">
        <v>370.37396240200002</v>
      </c>
      <c r="AA114" s="11">
        <v>354.56619075899999</v>
      </c>
      <c r="AB114" s="11">
        <v>8.7059343635200008</v>
      </c>
      <c r="AF114">
        <f t="shared" si="44"/>
        <v>331.2032644346059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448.67578125</v>
      </c>
      <c r="I115" s="11">
        <v>490.70672607400002</v>
      </c>
      <c r="J115" s="11">
        <v>468.02436401400001</v>
      </c>
      <c r="K115" s="13">
        <v>11.772892537500001</v>
      </c>
      <c r="O115">
        <f t="shared" si="42"/>
        <v>350.56172516080619</v>
      </c>
      <c r="T115" s="1"/>
      <c r="U115" s="11">
        <v>18</v>
      </c>
      <c r="V115" s="11">
        <v>50</v>
      </c>
      <c r="W115" s="11">
        <v>25</v>
      </c>
      <c r="X115" s="11">
        <v>2.5000000000000001E-2</v>
      </c>
      <c r="Y115" s="11">
        <v>321.98074340800002</v>
      </c>
      <c r="Z115" s="11">
        <v>365.01998901399998</v>
      </c>
      <c r="AA115" s="11">
        <v>339.95177856399999</v>
      </c>
      <c r="AB115" s="11">
        <v>10.6729857635</v>
      </c>
      <c r="AF115">
        <f t="shared" si="44"/>
        <v>317.55181894169112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51</v>
      </c>
      <c r="F116" s="11">
        <v>25.5</v>
      </c>
      <c r="G116" s="11">
        <v>2.5499999999999998E-2</v>
      </c>
      <c r="H116" s="11">
        <v>424.29147338899998</v>
      </c>
      <c r="I116" s="11">
        <v>467.71170043900003</v>
      </c>
      <c r="J116" s="11">
        <v>444.86690626000001</v>
      </c>
      <c r="K116" s="13">
        <v>10.187210525599999</v>
      </c>
      <c r="O116">
        <f t="shared" si="42"/>
        <v>333.21622145464039</v>
      </c>
      <c r="T116" s="1"/>
      <c r="U116" s="11">
        <v>19</v>
      </c>
      <c r="V116" s="11">
        <v>51</v>
      </c>
      <c r="W116" s="11">
        <v>25.5</v>
      </c>
      <c r="X116" s="11">
        <v>2.5499999999999998E-2</v>
      </c>
      <c r="Y116" s="11">
        <v>297.24121093799999</v>
      </c>
      <c r="Z116" s="11">
        <v>347.88546752899998</v>
      </c>
      <c r="AA116" s="11">
        <v>321.437011719</v>
      </c>
      <c r="AB116" s="11">
        <v>13.1626508856</v>
      </c>
      <c r="AF116">
        <f t="shared" si="44"/>
        <v>300.25701932703282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376.74835205099998</v>
      </c>
      <c r="I117" s="11">
        <v>464.68240356400003</v>
      </c>
      <c r="J117" s="11">
        <v>407.25224094800001</v>
      </c>
      <c r="K117" s="13">
        <v>13.5823559434</v>
      </c>
      <c r="O117">
        <f t="shared" si="42"/>
        <v>305.04191477960029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272.66287231400003</v>
      </c>
      <c r="Z117" s="11">
        <v>327.00228881800001</v>
      </c>
      <c r="AA117" s="11">
        <v>290.93142101799998</v>
      </c>
      <c r="AB117" s="11">
        <v>9.9339704759000007</v>
      </c>
      <c r="AF117">
        <f t="shared" si="44"/>
        <v>271.76149017900815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321.62155151399998</v>
      </c>
      <c r="I118" s="11">
        <v>359.85607910200002</v>
      </c>
      <c r="J118" s="11">
        <v>343.363791671</v>
      </c>
      <c r="K118" s="13">
        <v>10.3642928469</v>
      </c>
      <c r="O118">
        <f t="shared" si="42"/>
        <v>257.18789965032846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228.79168701200001</v>
      </c>
      <c r="Z118" s="11">
        <v>256.48977661100002</v>
      </c>
      <c r="AA118" s="11">
        <v>243.98723557400001</v>
      </c>
      <c r="AB118" s="11">
        <v>5.7107462792900003</v>
      </c>
      <c r="AF118">
        <f t="shared" si="44"/>
        <v>227.91053125933954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254.31378173799999</v>
      </c>
      <c r="I119" s="11">
        <v>286.71707153300002</v>
      </c>
      <c r="J119" s="11">
        <v>267.91027099600001</v>
      </c>
      <c r="K119" s="13">
        <v>7.6215995426500003</v>
      </c>
      <c r="O119">
        <f t="shared" si="42"/>
        <v>200.67136245464235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180.49093627900001</v>
      </c>
      <c r="Z119" s="11">
        <v>199.24885559099999</v>
      </c>
      <c r="AA119" s="11">
        <v>190.68993469200001</v>
      </c>
      <c r="AB119" s="11">
        <v>4.6608710716199999</v>
      </c>
      <c r="AF119">
        <f t="shared" si="44"/>
        <v>178.12507371223208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52</v>
      </c>
      <c r="F120" s="11">
        <v>26</v>
      </c>
      <c r="G120" s="11">
        <v>2.5999999999999999E-2</v>
      </c>
      <c r="H120" s="11">
        <v>179.483520508</v>
      </c>
      <c r="I120" s="11">
        <v>193.67813110399999</v>
      </c>
      <c r="J120" s="11">
        <v>185.35760057900001</v>
      </c>
      <c r="K120" s="13">
        <v>3.3837575045800001</v>
      </c>
      <c r="O120">
        <f t="shared" si="42"/>
        <v>138.83738802259913</v>
      </c>
      <c r="T120" s="1"/>
      <c r="U120" s="11">
        <v>23</v>
      </c>
      <c r="V120" s="11">
        <v>52</v>
      </c>
      <c r="W120" s="11">
        <v>26</v>
      </c>
      <c r="X120" s="11">
        <v>2.5999999999999999E-2</v>
      </c>
      <c r="Y120" s="11">
        <v>124.499595642</v>
      </c>
      <c r="Z120" s="11">
        <v>138.20095825199999</v>
      </c>
      <c r="AA120" s="11">
        <v>130.67320046099999</v>
      </c>
      <c r="AB120" s="11">
        <v>3.5812809679400002</v>
      </c>
      <c r="AF120">
        <f t="shared" si="44"/>
        <v>122.06293689241797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105.961509705</v>
      </c>
      <c r="I121" s="11">
        <v>116.843154907</v>
      </c>
      <c r="J121" s="11">
        <v>111.18556488</v>
      </c>
      <c r="K121" s="13">
        <v>2.8482463180600002</v>
      </c>
      <c r="O121">
        <f t="shared" si="42"/>
        <v>83.280714497473511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72.982856750500005</v>
      </c>
      <c r="Z121" s="11">
        <v>84.647842407200002</v>
      </c>
      <c r="AA121" s="11">
        <v>78.203131713900007</v>
      </c>
      <c r="AB121" s="11">
        <v>2.0646163081500002</v>
      </c>
      <c r="AF121">
        <f t="shared" si="44"/>
        <v>73.050203848280162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51</v>
      </c>
      <c r="F122" s="11">
        <v>25.5</v>
      </c>
      <c r="G122" s="11">
        <v>2.5499999999999998E-2</v>
      </c>
      <c r="H122" s="11">
        <v>50.318401336699999</v>
      </c>
      <c r="I122" s="11">
        <v>59.522964477499997</v>
      </c>
      <c r="J122" s="11">
        <v>54.381692175799998</v>
      </c>
      <c r="K122" s="13">
        <v>2.0339035879299998</v>
      </c>
      <c r="O122">
        <f t="shared" si="42"/>
        <v>40.733220943476567</v>
      </c>
      <c r="T122" s="1"/>
      <c r="U122" s="11">
        <v>25</v>
      </c>
      <c r="V122" s="11">
        <v>51</v>
      </c>
      <c r="W122" s="11">
        <v>25.5</v>
      </c>
      <c r="X122" s="11">
        <v>2.5499999999999998E-2</v>
      </c>
      <c r="Y122" s="11">
        <v>35.246623992899998</v>
      </c>
      <c r="Z122" s="11">
        <v>42.814224243200002</v>
      </c>
      <c r="AA122" s="11">
        <v>38.082235598099999</v>
      </c>
      <c r="AB122" s="11">
        <v>1.5995964980199999</v>
      </c>
      <c r="AF122">
        <f t="shared" si="44"/>
        <v>35.572936946014558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52</v>
      </c>
      <c r="F123" s="11">
        <v>26</v>
      </c>
      <c r="G123" s="11">
        <v>2.5999999999999999E-2</v>
      </c>
      <c r="H123" s="11">
        <v>16.837701797499999</v>
      </c>
      <c r="I123" s="11">
        <v>23.309444427500001</v>
      </c>
      <c r="J123" s="11">
        <v>20.2321484639</v>
      </c>
      <c r="K123" s="13">
        <v>1.4705518635999999</v>
      </c>
      <c r="O123">
        <f t="shared" si="42"/>
        <v>15.154375315816203</v>
      </c>
      <c r="U123" s="11">
        <v>26</v>
      </c>
      <c r="V123" s="11">
        <v>52</v>
      </c>
      <c r="W123" s="11">
        <v>26</v>
      </c>
      <c r="X123" s="11">
        <v>2.5999999999999999E-2</v>
      </c>
      <c r="Y123" s="11">
        <v>11.3299560547</v>
      </c>
      <c r="Z123" s="11">
        <v>16.8363571167</v>
      </c>
      <c r="AA123" s="11">
        <v>14.136473967500001</v>
      </c>
      <c r="AB123" s="11">
        <v>1.2183194214999999</v>
      </c>
      <c r="AF123">
        <f t="shared" si="44"/>
        <v>13.204999370098516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3.1691904067999999</v>
      </c>
      <c r="I124" s="11">
        <v>7.9545416832000004</v>
      </c>
      <c r="J124" s="11">
        <v>5.2504957580599996</v>
      </c>
      <c r="K124" s="13">
        <v>1.1294212966499999</v>
      </c>
      <c r="O124">
        <f t="shared" si="42"/>
        <v>3.9327500711906311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1.5997428894000001</v>
      </c>
      <c r="Z124" s="11">
        <v>6.4027566909800004</v>
      </c>
      <c r="AA124" s="11">
        <v>3.88433811188</v>
      </c>
      <c r="AB124" s="11">
        <v>0.98738324265900002</v>
      </c>
      <c r="AF124">
        <f t="shared" si="44"/>
        <v>3.6283929386173543</v>
      </c>
    </row>
    <row r="125" spans="3:51" x14ac:dyDescent="0.25">
      <c r="C125" s="1">
        <f>C38</f>
        <v>26</v>
      </c>
      <c r="D125" s="11">
        <v>28</v>
      </c>
      <c r="E125" s="11">
        <v>49</v>
      </c>
      <c r="F125" s="11">
        <v>24.5</v>
      </c>
      <c r="G125" s="11">
        <v>2.4500000000000001E-2</v>
      </c>
      <c r="H125" s="11">
        <v>0</v>
      </c>
      <c r="I125" s="11">
        <v>4.48849534988</v>
      </c>
      <c r="J125" s="11">
        <v>2.59282713642</v>
      </c>
      <c r="K125" s="13">
        <v>1.0310269301799999</v>
      </c>
      <c r="O125">
        <f t="shared" si="42"/>
        <v>1.9420911043852387</v>
      </c>
      <c r="U125" s="11">
        <v>28</v>
      </c>
      <c r="V125" s="11">
        <v>49</v>
      </c>
      <c r="W125" s="11">
        <v>24.5</v>
      </c>
      <c r="X125" s="11">
        <v>2.4500000000000001E-2</v>
      </c>
      <c r="Y125" s="11">
        <v>0</v>
      </c>
      <c r="Z125" s="11">
        <v>3.6497356891599999</v>
      </c>
      <c r="AA125" s="11">
        <v>1.99605365675</v>
      </c>
      <c r="AB125" s="11">
        <v>0.76895936907700002</v>
      </c>
      <c r="AF125">
        <f t="shared" si="44"/>
        <v>1.8645305286639251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0.98287254571899996</v>
      </c>
      <c r="I126" s="11">
        <v>4.35515499115</v>
      </c>
      <c r="J126" s="11">
        <v>2.4827925212199999</v>
      </c>
      <c r="K126" s="13">
        <v>0.79236236045300001</v>
      </c>
      <c r="O126">
        <f t="shared" si="42"/>
        <v>1.8596724794207409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0</v>
      </c>
      <c r="Z126" s="11">
        <v>4.9518728256199998</v>
      </c>
      <c r="AA126" s="11">
        <v>1.8778481950899999</v>
      </c>
      <c r="AB126" s="11">
        <v>0.79756820009600005</v>
      </c>
      <c r="AF126">
        <f t="shared" si="44"/>
        <v>1.7541138115708899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2.3905072309199999</v>
      </c>
      <c r="F167" s="11">
        <v>1.08994540876</v>
      </c>
      <c r="G167" s="11">
        <v>9.5548503557000002E-4</v>
      </c>
      <c r="H167" s="6">
        <f>E167/F167</f>
        <v>2.1932357453017874</v>
      </c>
      <c r="N167" s="11">
        <v>2.08770829933</v>
      </c>
      <c r="O167" s="11">
        <v>0.705475076925</v>
      </c>
      <c r="P167" s="11">
        <v>4.4928116573199999</v>
      </c>
      <c r="Q167" s="6">
        <f>N167/O167</f>
        <v>2.9592941942468465</v>
      </c>
    </row>
    <row r="168" spans="3:17" x14ac:dyDescent="0.25">
      <c r="C168">
        <f t="shared" ref="C168" si="70">C12</f>
        <v>-26</v>
      </c>
      <c r="D168" s="11">
        <v>2</v>
      </c>
      <c r="E168" s="11">
        <v>2.1936628199100001</v>
      </c>
      <c r="F168" s="11">
        <v>0.92130531691999995</v>
      </c>
      <c r="G168" s="11">
        <v>0</v>
      </c>
      <c r="H168" s="6">
        <f t="shared" ref="H168:H195" si="71">E168/F168</f>
        <v>2.3810378379705837</v>
      </c>
      <c r="N168" s="11">
        <v>2.0755737622599999</v>
      </c>
      <c r="O168" s="11">
        <v>0.714451964908</v>
      </c>
      <c r="P168" s="11">
        <v>0.7477568014</v>
      </c>
      <c r="Q168" s="6">
        <f t="shared" ref="Q168:Q195" si="72">N168/O168</f>
        <v>2.9051270963013889</v>
      </c>
    </row>
    <row r="169" spans="3:17" x14ac:dyDescent="0.25">
      <c r="C169">
        <f t="shared" ref="C169" si="73">C13</f>
        <v>-24</v>
      </c>
      <c r="D169" s="11">
        <v>3</v>
      </c>
      <c r="E169" s="11">
        <v>2.3146443349100001</v>
      </c>
      <c r="F169" s="11">
        <v>0.97556685939400001</v>
      </c>
      <c r="G169" s="11">
        <v>0</v>
      </c>
      <c r="H169" s="6">
        <f t="shared" si="71"/>
        <v>2.3726147650687976</v>
      </c>
      <c r="N169" s="11">
        <v>2.0688884377500001</v>
      </c>
      <c r="O169" s="11">
        <v>0.67797041200099994</v>
      </c>
      <c r="P169" s="11">
        <v>1.25042445421</v>
      </c>
      <c r="Q169" s="6">
        <f t="shared" si="72"/>
        <v>3.051591044576365</v>
      </c>
    </row>
    <row r="170" spans="3:17" x14ac:dyDescent="0.25">
      <c r="C170">
        <f t="shared" ref="C170" si="74">C14</f>
        <v>-22</v>
      </c>
      <c r="D170" s="11">
        <v>4</v>
      </c>
      <c r="E170" s="11">
        <v>7.3092250872599998</v>
      </c>
      <c r="F170" s="11">
        <v>2.3160863140900001</v>
      </c>
      <c r="G170" s="11">
        <v>12.4705252112</v>
      </c>
      <c r="H170" s="6">
        <f t="shared" si="71"/>
        <v>3.1558517671789899</v>
      </c>
      <c r="N170" s="11">
        <v>2.3034640234300001</v>
      </c>
      <c r="O170" s="11">
        <v>0.87067508385799997</v>
      </c>
      <c r="P170" s="11">
        <v>0.57126325733799999</v>
      </c>
      <c r="Q170" s="6">
        <f t="shared" si="72"/>
        <v>2.6456069159843749</v>
      </c>
    </row>
    <row r="171" spans="3:17" x14ac:dyDescent="0.25">
      <c r="C171">
        <f t="shared" ref="C171" si="75">C15</f>
        <v>-20</v>
      </c>
      <c r="D171" s="11">
        <v>5</v>
      </c>
      <c r="E171" s="11">
        <v>49.5388506376</v>
      </c>
      <c r="F171" s="11">
        <v>11.834767167400001</v>
      </c>
      <c r="G171" s="11">
        <v>4.3367734322200002</v>
      </c>
      <c r="H171" s="6">
        <f t="shared" si="71"/>
        <v>4.1858745454713722</v>
      </c>
      <c r="N171" s="11">
        <v>6.0842971343299999</v>
      </c>
      <c r="O171" s="11">
        <v>1.37479871952</v>
      </c>
      <c r="P171" s="11">
        <v>21.676484252400002</v>
      </c>
      <c r="Q171" s="6">
        <f t="shared" si="72"/>
        <v>4.4255912141482669</v>
      </c>
    </row>
    <row r="172" spans="3:17" x14ac:dyDescent="0.25">
      <c r="C172">
        <f t="shared" ref="C172" si="76">C16</f>
        <v>-18</v>
      </c>
      <c r="D172" s="11">
        <v>6</v>
      </c>
      <c r="E172" s="11">
        <v>189.84021055900001</v>
      </c>
      <c r="F172" s="11">
        <v>45.526122972099998</v>
      </c>
      <c r="G172" s="11">
        <v>4.1844581389000002</v>
      </c>
      <c r="H172" s="6">
        <f t="shared" si="71"/>
        <v>4.169918239586111</v>
      </c>
      <c r="N172" s="11">
        <v>22.6129639569</v>
      </c>
      <c r="O172" s="11">
        <v>5.26777823766</v>
      </c>
      <c r="P172" s="11">
        <v>4.5160689774699998</v>
      </c>
      <c r="Q172" s="6">
        <f t="shared" si="72"/>
        <v>4.2926947446718842</v>
      </c>
    </row>
    <row r="173" spans="3:17" x14ac:dyDescent="0.25">
      <c r="C173">
        <f t="shared" ref="C173" si="77">C17</f>
        <v>-16</v>
      </c>
      <c r="D173" s="11">
        <v>7</v>
      </c>
      <c r="E173" s="11">
        <v>487.00255210699999</v>
      </c>
      <c r="F173" s="11">
        <v>115.396324906</v>
      </c>
      <c r="G173" s="11">
        <v>4.2352884516999998</v>
      </c>
      <c r="H173" s="6">
        <f t="shared" si="71"/>
        <v>4.2202605022621338</v>
      </c>
      <c r="N173" s="11">
        <v>57.312205744700002</v>
      </c>
      <c r="O173" s="11">
        <v>13.565735817</v>
      </c>
      <c r="P173" s="11">
        <v>4.26518970377</v>
      </c>
      <c r="Q173" s="6">
        <f t="shared" si="72"/>
        <v>4.2247767845278839</v>
      </c>
    </row>
    <row r="174" spans="3:17" x14ac:dyDescent="0.25">
      <c r="C174">
        <f t="shared" ref="C174" si="78">C18</f>
        <v>-14</v>
      </c>
      <c r="D174" s="11">
        <v>8</v>
      </c>
      <c r="E174" s="11">
        <v>970.10241826399999</v>
      </c>
      <c r="F174" s="11">
        <v>229.14591598499999</v>
      </c>
      <c r="G174" s="11">
        <v>4.2447571307400001</v>
      </c>
      <c r="H174" s="6">
        <f t="shared" si="71"/>
        <v>4.2335575307722415</v>
      </c>
      <c r="N174" s="11">
        <v>112.178376357</v>
      </c>
      <c r="O174" s="11">
        <v>26.342287023899999</v>
      </c>
      <c r="P174" s="11">
        <v>4.2772997120999996</v>
      </c>
      <c r="Q174" s="6">
        <f t="shared" si="72"/>
        <v>4.2584903981655842</v>
      </c>
    </row>
    <row r="175" spans="3:17" x14ac:dyDescent="0.25">
      <c r="C175">
        <f t="shared" ref="C175" si="79">C19</f>
        <v>-12</v>
      </c>
      <c r="D175" s="11">
        <v>9</v>
      </c>
      <c r="E175" s="11">
        <v>1576.2553910199999</v>
      </c>
      <c r="F175" s="11">
        <v>366.71917786900002</v>
      </c>
      <c r="G175" s="11">
        <v>4.3440869779</v>
      </c>
      <c r="H175" s="6">
        <f t="shared" si="71"/>
        <v>4.2982627747465996</v>
      </c>
      <c r="N175" s="11">
        <v>178.90752208500001</v>
      </c>
      <c r="O175" s="11">
        <v>41.694537104399998</v>
      </c>
      <c r="P175" s="11">
        <v>4.3162602307800002</v>
      </c>
      <c r="Q175" s="6">
        <f t="shared" si="72"/>
        <v>4.2909103808258857</v>
      </c>
    </row>
    <row r="176" spans="3:17" x14ac:dyDescent="0.25">
      <c r="C176">
        <f t="shared" ref="C176" si="80">C20</f>
        <v>-10</v>
      </c>
      <c r="D176" s="11">
        <v>10</v>
      </c>
      <c r="E176" s="11">
        <v>2205.8114248400002</v>
      </c>
      <c r="F176" s="11">
        <v>504.26928006700001</v>
      </c>
      <c r="G176" s="11">
        <v>4.4216919862299999</v>
      </c>
      <c r="H176" s="6">
        <f t="shared" si="71"/>
        <v>4.3742728578408023</v>
      </c>
      <c r="N176" s="11">
        <v>250.05729440499999</v>
      </c>
      <c r="O176" s="11">
        <v>57.643460567200002</v>
      </c>
      <c r="P176" s="11">
        <v>4.3909679101099997</v>
      </c>
      <c r="Q176" s="6">
        <f t="shared" si="72"/>
        <v>4.3379993488330983</v>
      </c>
    </row>
    <row r="177" spans="3:17" x14ac:dyDescent="0.25">
      <c r="C177">
        <f t="shared" ref="C177" si="81">C21</f>
        <v>-8</v>
      </c>
      <c r="D177" s="11">
        <v>11</v>
      </c>
      <c r="E177" s="11">
        <v>2766.4550828199999</v>
      </c>
      <c r="F177" s="11">
        <v>636.528520437</v>
      </c>
      <c r="G177" s="11">
        <v>4.4434710236699999</v>
      </c>
      <c r="H177" s="6">
        <f t="shared" si="71"/>
        <v>4.3461604531415619</v>
      </c>
      <c r="N177" s="11">
        <v>313.075563284</v>
      </c>
      <c r="O177" s="11">
        <v>72.448038834800002</v>
      </c>
      <c r="P177" s="11">
        <v>4.4098166364900004</v>
      </c>
      <c r="Q177" s="6">
        <f t="shared" si="72"/>
        <v>4.3213807898636443</v>
      </c>
    </row>
    <row r="178" spans="3:17" x14ac:dyDescent="0.25">
      <c r="C178">
        <f t="shared" ref="C178" si="82">C22</f>
        <v>-6</v>
      </c>
      <c r="D178" s="11">
        <v>12</v>
      </c>
      <c r="E178" s="11">
        <v>3107.19575291</v>
      </c>
      <c r="F178" s="11">
        <v>704.20417695900005</v>
      </c>
      <c r="G178" s="11">
        <v>4.4313237386599997</v>
      </c>
      <c r="H178" s="6">
        <f t="shared" si="71"/>
        <v>4.4123506428603676</v>
      </c>
      <c r="N178" s="11">
        <v>349.65051688400001</v>
      </c>
      <c r="O178" s="11">
        <v>79.015402251599994</v>
      </c>
      <c r="P178" s="11">
        <v>4.44211261413</v>
      </c>
      <c r="Q178" s="6">
        <f t="shared" si="72"/>
        <v>4.4250931707041952</v>
      </c>
    </row>
    <row r="179" spans="3:17" x14ac:dyDescent="0.25">
      <c r="C179">
        <f t="shared" ref="C179" si="83">C23</f>
        <v>-4</v>
      </c>
      <c r="D179" s="11">
        <v>13</v>
      </c>
      <c r="E179" s="11">
        <v>3478.8432904400001</v>
      </c>
      <c r="F179" s="11">
        <v>785.27843400500001</v>
      </c>
      <c r="G179" s="11">
        <v>4.4802226272299999</v>
      </c>
      <c r="H179" s="6">
        <f t="shared" si="71"/>
        <v>4.4300761867323226</v>
      </c>
      <c r="N179" s="11">
        <v>390.83597699299997</v>
      </c>
      <c r="O179" s="11">
        <v>87.300247192399993</v>
      </c>
      <c r="P179" s="11">
        <v>4.5243362024699998</v>
      </c>
      <c r="Q179" s="6">
        <f t="shared" si="72"/>
        <v>4.4769171859461192</v>
      </c>
    </row>
    <row r="180" spans="3:17" x14ac:dyDescent="0.25">
      <c r="C180">
        <f t="shared" ref="C180" si="84">C24</f>
        <v>-2</v>
      </c>
      <c r="D180" s="11">
        <v>14</v>
      </c>
      <c r="E180" s="11">
        <v>3665.99513712</v>
      </c>
      <c r="F180" s="11">
        <v>816.16211186600003</v>
      </c>
      <c r="G180" s="11">
        <v>4.5528682202699997</v>
      </c>
      <c r="H180" s="6">
        <f t="shared" si="71"/>
        <v>4.491748739399819</v>
      </c>
      <c r="N180" s="11">
        <v>410.85515049499998</v>
      </c>
      <c r="O180" s="11">
        <v>91.517778513400003</v>
      </c>
      <c r="P180" s="11">
        <v>4.55008470769</v>
      </c>
      <c r="Q180" s="6">
        <f t="shared" si="72"/>
        <v>4.4893479405735652</v>
      </c>
    </row>
    <row r="181" spans="3:17" x14ac:dyDescent="0.25">
      <c r="C181">
        <f t="shared" ref="C181" si="85">C25</f>
        <v>0</v>
      </c>
      <c r="D181" s="11">
        <v>15</v>
      </c>
      <c r="E181" s="11">
        <v>3788.2961218</v>
      </c>
      <c r="F181" s="11">
        <v>840.60814780400005</v>
      </c>
      <c r="G181" s="11">
        <v>4.5497844827899998</v>
      </c>
      <c r="H181" s="6">
        <f t="shared" si="71"/>
        <v>4.5066136126523677</v>
      </c>
      <c r="N181" s="11">
        <v>423.24089667099997</v>
      </c>
      <c r="O181" s="11">
        <v>94.348673394399995</v>
      </c>
      <c r="P181" s="11">
        <v>4.5245339008099998</v>
      </c>
      <c r="Q181" s="6">
        <f t="shared" si="72"/>
        <v>4.4859231343057884</v>
      </c>
    </row>
    <row r="182" spans="3:17" x14ac:dyDescent="0.25">
      <c r="C182">
        <f t="shared" ref="C182" si="86">C26</f>
        <v>2</v>
      </c>
      <c r="D182" s="11">
        <v>16</v>
      </c>
      <c r="E182" s="11">
        <v>3817.3060875699998</v>
      </c>
      <c r="F182" s="11">
        <v>847.11069286099996</v>
      </c>
      <c r="G182" s="11">
        <v>4.5381303904000001</v>
      </c>
      <c r="H182" s="6">
        <f t="shared" si="71"/>
        <v>4.5062659694184397</v>
      </c>
      <c r="N182" s="11">
        <v>426.85549117099998</v>
      </c>
      <c r="O182" s="11">
        <v>94.695652864400003</v>
      </c>
      <c r="P182" s="11">
        <v>4.5356859576900002</v>
      </c>
      <c r="Q182" s="6">
        <f t="shared" si="72"/>
        <v>4.5076566691212134</v>
      </c>
    </row>
    <row r="183" spans="3:17" x14ac:dyDescent="0.25">
      <c r="C183">
        <f t="shared" ref="C183" si="87">C27</f>
        <v>4</v>
      </c>
      <c r="D183" s="11">
        <v>17</v>
      </c>
      <c r="E183" s="11">
        <v>3752.6116968299998</v>
      </c>
      <c r="F183" s="11">
        <v>829.19753965999996</v>
      </c>
      <c r="G183" s="11">
        <v>4.5467760514200002</v>
      </c>
      <c r="H183" s="6">
        <f t="shared" si="71"/>
        <v>4.5255943455508829</v>
      </c>
      <c r="N183" s="11">
        <v>420.35702327799999</v>
      </c>
      <c r="O183" s="11">
        <v>93.042285685600007</v>
      </c>
      <c r="P183" s="11">
        <v>4.5375975005500004</v>
      </c>
      <c r="Q183" s="6">
        <f t="shared" si="72"/>
        <v>4.5179137655585127</v>
      </c>
    </row>
    <row r="184" spans="3:17" x14ac:dyDescent="0.25">
      <c r="C184">
        <f t="shared" ref="C184" si="88">C28</f>
        <v>6</v>
      </c>
      <c r="D184" s="11">
        <v>18</v>
      </c>
      <c r="E184" s="11">
        <v>3600.24091309</v>
      </c>
      <c r="F184" s="11">
        <v>810.82676025399996</v>
      </c>
      <c r="G184" s="11">
        <v>4.4526461553600001</v>
      </c>
      <c r="H184" s="6">
        <f t="shared" si="71"/>
        <v>4.4402097828667948</v>
      </c>
      <c r="N184" s="11">
        <v>403.98807312000002</v>
      </c>
      <c r="O184" s="11">
        <v>90.560993652299999</v>
      </c>
      <c r="P184" s="11">
        <v>4.4722795677200002</v>
      </c>
      <c r="Q184" s="6">
        <f t="shared" si="72"/>
        <v>4.4609500937133308</v>
      </c>
    </row>
    <row r="185" spans="3:17" x14ac:dyDescent="0.25">
      <c r="C185">
        <f t="shared" ref="C185" si="89">C29</f>
        <v>8</v>
      </c>
      <c r="D185" s="11">
        <v>19</v>
      </c>
      <c r="E185" s="11">
        <v>3405.0424278099999</v>
      </c>
      <c r="F185" s="11">
        <v>775.44427849299996</v>
      </c>
      <c r="G185" s="11">
        <v>4.51609784482</v>
      </c>
      <c r="H185" s="6">
        <f t="shared" si="71"/>
        <v>4.3910858874700409</v>
      </c>
      <c r="N185" s="11">
        <v>383.15195898899998</v>
      </c>
      <c r="O185" s="11">
        <v>87.278114991999999</v>
      </c>
      <c r="P185" s="11">
        <v>4.4881171993200004</v>
      </c>
      <c r="Q185" s="6">
        <f t="shared" si="72"/>
        <v>4.3900118491802909</v>
      </c>
    </row>
    <row r="186" spans="3:17" x14ac:dyDescent="0.25">
      <c r="C186">
        <f t="shared" ref="C186" si="90">C30</f>
        <v>10</v>
      </c>
      <c r="D186" s="11">
        <v>20</v>
      </c>
      <c r="E186" s="11">
        <v>3087.6326162300002</v>
      </c>
      <c r="F186" s="11">
        <v>725.01518937699996</v>
      </c>
      <c r="G186" s="11">
        <v>4.34012333085</v>
      </c>
      <c r="H186" s="6">
        <f t="shared" si="71"/>
        <v>4.2587143848436879</v>
      </c>
      <c r="N186" s="11">
        <v>349.09182858899999</v>
      </c>
      <c r="O186" s="11">
        <v>82.251240599400006</v>
      </c>
      <c r="P186" s="11">
        <v>4.3215798957700002</v>
      </c>
      <c r="Q186" s="6">
        <f t="shared" si="72"/>
        <v>4.2442135345925287</v>
      </c>
    </row>
    <row r="187" spans="3:17" x14ac:dyDescent="0.25">
      <c r="C187">
        <f t="shared" ref="C187" si="91">C31</f>
        <v>12</v>
      </c>
      <c r="D187" s="11">
        <v>21</v>
      </c>
      <c r="E187" s="11">
        <v>2574.5098517900001</v>
      </c>
      <c r="F187" s="11">
        <v>585.89811138100004</v>
      </c>
      <c r="G187" s="11">
        <v>4.4654399179900004</v>
      </c>
      <c r="H187" s="6">
        <f t="shared" si="71"/>
        <v>4.3941255344239165</v>
      </c>
      <c r="N187" s="11">
        <v>293.67551197699999</v>
      </c>
      <c r="O187" s="11">
        <v>70.269836874600003</v>
      </c>
      <c r="P187" s="11">
        <v>4.2324498120499996</v>
      </c>
      <c r="Q187" s="6">
        <f t="shared" si="72"/>
        <v>4.1792542154477808</v>
      </c>
    </row>
    <row r="188" spans="3:17" x14ac:dyDescent="0.25">
      <c r="C188">
        <f t="shared" ref="C188" si="92">C32</f>
        <v>14</v>
      </c>
      <c r="D188" s="11">
        <v>22</v>
      </c>
      <c r="E188" s="11">
        <v>2002.70669189</v>
      </c>
      <c r="F188" s="11">
        <v>480.57511413600002</v>
      </c>
      <c r="G188" s="11">
        <v>4.1902310848199997</v>
      </c>
      <c r="H188" s="6">
        <f t="shared" si="71"/>
        <v>4.1673125240589242</v>
      </c>
      <c r="N188" s="11">
        <v>229.300103455</v>
      </c>
      <c r="O188" s="11">
        <v>54.6030235291</v>
      </c>
      <c r="P188" s="11">
        <v>4.2221343660399997</v>
      </c>
      <c r="Q188" s="6">
        <f t="shared" si="72"/>
        <v>4.199403048309172</v>
      </c>
    </row>
    <row r="189" spans="3:17" x14ac:dyDescent="0.25">
      <c r="C189">
        <f t="shared" ref="C189" si="93">C33</f>
        <v>16</v>
      </c>
      <c r="D189" s="11">
        <v>23</v>
      </c>
      <c r="E189" s="11">
        <v>1359.3793734000001</v>
      </c>
      <c r="F189" s="11">
        <v>322.25175065299999</v>
      </c>
      <c r="G189" s="11">
        <v>4.23597655847</v>
      </c>
      <c r="H189" s="6">
        <f t="shared" si="71"/>
        <v>4.2183770007312607</v>
      </c>
      <c r="N189" s="11">
        <v>158.015401107</v>
      </c>
      <c r="O189" s="11">
        <v>38.667710157499997</v>
      </c>
      <c r="P189" s="11">
        <v>4.0964217644499996</v>
      </c>
      <c r="Q189" s="6">
        <f t="shared" si="72"/>
        <v>4.0864949194916651</v>
      </c>
    </row>
    <row r="190" spans="3:17" x14ac:dyDescent="0.25">
      <c r="C190">
        <f t="shared" ref="C190" si="94">C34</f>
        <v>18</v>
      </c>
      <c r="D190" s="11">
        <v>24</v>
      </c>
      <c r="E190" s="11">
        <v>806.45208862300001</v>
      </c>
      <c r="F190" s="11">
        <v>198.458554077</v>
      </c>
      <c r="G190" s="11">
        <v>4.1104907083500004</v>
      </c>
      <c r="H190" s="6">
        <f t="shared" si="71"/>
        <v>4.0635793824745106</v>
      </c>
      <c r="N190" s="11">
        <v>94.6943476868</v>
      </c>
      <c r="O190" s="11">
        <v>23.3221022034</v>
      </c>
      <c r="P190" s="11">
        <v>4.1092302465400001</v>
      </c>
      <c r="Q190" s="6">
        <f t="shared" si="72"/>
        <v>4.0602835396628629</v>
      </c>
    </row>
    <row r="191" spans="3:17" x14ac:dyDescent="0.25">
      <c r="C191">
        <f t="shared" ref="C191" si="95">C35</f>
        <v>20</v>
      </c>
      <c r="D191" s="11">
        <v>25</v>
      </c>
      <c r="E191" s="11">
        <v>385.85545678199998</v>
      </c>
      <c r="F191" s="11">
        <v>96.932708590600001</v>
      </c>
      <c r="G191" s="11">
        <v>3.9962431075499998</v>
      </c>
      <c r="H191" s="6">
        <f t="shared" si="71"/>
        <v>3.9806527888504513</v>
      </c>
      <c r="N191" s="11">
        <v>46.231963737299999</v>
      </c>
      <c r="O191" s="11">
        <v>11.5254562602</v>
      </c>
      <c r="P191" s="11">
        <v>4.0555702190799998</v>
      </c>
      <c r="Q191" s="6">
        <f t="shared" si="72"/>
        <v>4.0112914138548597</v>
      </c>
    </row>
    <row r="192" spans="3:17" x14ac:dyDescent="0.25">
      <c r="C192">
        <f t="shared" ref="C192" si="96">C36</f>
        <v>22</v>
      </c>
      <c r="D192" s="11">
        <v>26</v>
      </c>
      <c r="E192" s="11">
        <v>142.686667516</v>
      </c>
      <c r="F192" s="11">
        <v>36.287077720299997</v>
      </c>
      <c r="G192" s="11">
        <v>3.9583038320899999</v>
      </c>
      <c r="H192" s="6">
        <f t="shared" si="71"/>
        <v>3.9321619838286708</v>
      </c>
      <c r="N192" s="11">
        <v>17.1843111148</v>
      </c>
      <c r="O192" s="11">
        <v>4.3102927804000002</v>
      </c>
      <c r="P192" s="11">
        <v>4.2799317424099996</v>
      </c>
      <c r="Q192" s="6">
        <f t="shared" si="72"/>
        <v>3.9868083191335497</v>
      </c>
    </row>
    <row r="193" spans="3:17" x14ac:dyDescent="0.25">
      <c r="C193">
        <f t="shared" ref="C193" si="97">C37</f>
        <v>24</v>
      </c>
      <c r="D193" s="11">
        <v>27</v>
      </c>
      <c r="E193" s="11">
        <v>37.661707344100002</v>
      </c>
      <c r="F193" s="11">
        <v>9.8706174087500003</v>
      </c>
      <c r="G193" s="11">
        <v>3.96986946583</v>
      </c>
      <c r="H193" s="6">
        <f t="shared" si="71"/>
        <v>3.8155371426628339</v>
      </c>
      <c r="N193" s="11">
        <v>4.5674169540399996</v>
      </c>
      <c r="O193" s="11">
        <v>1.0924484514099999</v>
      </c>
      <c r="P193" s="11">
        <v>15.058133039499999</v>
      </c>
      <c r="Q193" s="6">
        <f t="shared" si="72"/>
        <v>4.1808992892478649</v>
      </c>
    </row>
    <row r="194" spans="3:17" x14ac:dyDescent="0.25">
      <c r="C194">
        <f t="shared" ref="C194" si="98">C38</f>
        <v>26</v>
      </c>
      <c r="D194" s="11">
        <v>28</v>
      </c>
      <c r="E194" s="11">
        <v>6.82236725943</v>
      </c>
      <c r="F194" s="11">
        <v>2.0029395517599999</v>
      </c>
      <c r="G194" s="11">
        <v>4.1057946536000003</v>
      </c>
      <c r="H194" s="6">
        <f t="shared" si="71"/>
        <v>3.406177312458146</v>
      </c>
      <c r="N194" s="11">
        <v>2.29444042031</v>
      </c>
      <c r="O194" s="11">
        <v>0.76181405313200001</v>
      </c>
      <c r="P194" s="11">
        <v>1.50126194224</v>
      </c>
      <c r="Q194" s="6">
        <f t="shared" si="72"/>
        <v>3.0118116236856038</v>
      </c>
    </row>
    <row r="195" spans="3:17" x14ac:dyDescent="0.25">
      <c r="C195">
        <f t="shared" ref="C195" si="99">C39</f>
        <v>28</v>
      </c>
      <c r="D195" s="11">
        <v>29</v>
      </c>
      <c r="E195" s="11">
        <v>2.3326880826699998</v>
      </c>
      <c r="F195" s="11">
        <v>1.30409066847</v>
      </c>
      <c r="G195" s="11">
        <v>0</v>
      </c>
      <c r="H195" s="6">
        <f t="shared" si="71"/>
        <v>1.7887468556206927</v>
      </c>
      <c r="N195" s="11">
        <v>2.1803203634199999</v>
      </c>
      <c r="O195" s="11">
        <v>0.67245340226799999</v>
      </c>
      <c r="P195" s="11">
        <v>0.80506932969199996</v>
      </c>
      <c r="Q195" s="6">
        <f t="shared" si="72"/>
        <v>3.2423367270748877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2022-05-11T20:41:40Z</dcterms:modified>
</cp:coreProperties>
</file>