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Mich_Data\20220506_UMich_MRSolutions\ROIs\"/>
    </mc:Choice>
  </mc:AlternateContent>
  <xr:revisionPtr revIDLastSave="0" documentId="13_ncr:1_{5ADAC31F-CDFB-47CF-9A9B-72ECB5F05A9F}" xr6:coauthVersionLast="47" xr6:coauthVersionMax="47" xr10:uidLastSave="{00000000-0000-0000-0000-000000000000}"/>
  <bookViews>
    <workbookView xWindow="1110" yWindow="118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9" i="3"/>
  <c r="P13" i="3"/>
  <c r="AG13" i="3"/>
  <c r="C192" i="3"/>
  <c r="P36" i="3"/>
  <c r="AG36" i="3"/>
  <c r="C194" i="3"/>
  <c r="AG38" i="3"/>
  <c r="P38" i="3"/>
  <c r="C191" i="3"/>
  <c r="P35" i="3"/>
  <c r="AG35" i="3"/>
  <c r="C195" i="3"/>
  <c r="AG39" i="3"/>
  <c r="P39" i="3"/>
  <c r="C168" i="3"/>
  <c r="P12" i="3"/>
  <c r="AG12" i="3"/>
  <c r="C193" i="3"/>
  <c r="P37" i="3"/>
  <c r="AG37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<sst xmlns="http://schemas.openxmlformats.org/spreadsheetml/2006/main" count="241" uniqueCount="63">
  <si>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</si>
  <si>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</si>
  <si>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</si>
  <si>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</si>
  <si>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</si>
  <si>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</si>
  <si>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</si>
  <si>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</si>
  <si>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</si>
  <si>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</si>
  <si>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</si>
  <si>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</si>
  <si>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</si>
  <si>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</si>
  <si>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</si>
  <si>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</si>
  <si>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</si>
  <si>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</si>
  <si>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</si>
  <si>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</si>
  <si>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</si>
  <si>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</si>
  <si>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</si>
  <si>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</si>
  <si>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</si>
  <si>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</si>
  <si>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</si>
  <si>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</si>
  <si>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</si>
  <si>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</si>
  <si>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</si>
  <si>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</si>
  <si>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</si>
  <si>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</si>
  <si>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</si>
  <si>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</si>
  <si>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</si>
  <si>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</si>
  <si>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</si>
  <si>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</si>
  <si>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</si>
  <si>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</si>
  <si>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</si>
  <si>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</si>
  <si>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</si>
  <si>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</si>
  <si>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</si>
  <si>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</si>
  <si>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</si>
  <si>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</si>
  <si>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</si>
  <si>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</si>
  <si>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</si>
  <si>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</si>
  <si>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</si>
  <si>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</si>
  <si>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</si>
  <si>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</si>
  <si>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</si>
  <si>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</si>
  <si>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</si>
  <si>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L:\BRoss_Lab\MF_CIRP_Subgroups\IADP_WG_TCONS\DWIphantomRoundRobin\UMich_Data\20220506_UMich_MRSolutions\ScannerNative_Format\Processed2DSURData</t>
  </si>
  <si>
    <t>UMichMRS_Day2Pass1_UMmade_DWIlob-label.mhd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</si>
</sst>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3T MRS Pass 1 </a:t>
            </a:r>
          </a:p>
        </c:rich>
      </c:tx>
      <c:layout>
        <c:manualLayout>
          <c:xMode val="edge"/>
          <c:yMode val="edge"/>
          <c:x val="7.1331754138825434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549603637342604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0.88861430124100005</c:v>
                </c:pt>
                <c:pt idx="2">
                  <c:v>0.93624683321400004</c:v>
                </c:pt>
                <c:pt idx="3">
                  <c:v>0.99342110667500005</c:v>
                </c:pt>
                <c:pt idx="4">
                  <c:v>1.0666473059099999</c:v>
                </c:pt>
                <c:pt idx="5">
                  <c:v>1.0851896460000001</c:v>
                </c:pt>
                <c:pt idx="6">
                  <c:v>1.11746276855</c:v>
                </c:pt>
                <c:pt idx="7">
                  <c:v>1.1504283421299999</c:v>
                </c:pt>
                <c:pt idx="8">
                  <c:v>1.1504603905300002</c:v>
                </c:pt>
                <c:pt idx="9">
                  <c:v>1.1898082624199999</c:v>
                </c:pt>
                <c:pt idx="10">
                  <c:v>1.17874975116</c:v>
                </c:pt>
                <c:pt idx="11">
                  <c:v>1.2222373764900001</c:v>
                </c:pt>
                <c:pt idx="12">
                  <c:v>1.2156286738500002</c:v>
                </c:pt>
                <c:pt idx="13">
                  <c:v>1.19267110737</c:v>
                </c:pt>
                <c:pt idx="14">
                  <c:v>1.19262153978</c:v>
                </c:pt>
                <c:pt idx="15">
                  <c:v>1.2510981351400001</c:v>
                </c:pt>
                <c:pt idx="16">
                  <c:v>1.2238326879900001</c:v>
                </c:pt>
                <c:pt idx="17">
                  <c:v>1.22025515512</c:v>
                </c:pt>
                <c:pt idx="18">
                  <c:v>1.19306408691</c:v>
                </c:pt>
                <c:pt idx="19">
                  <c:v>1.1922410888700001</c:v>
                </c:pt>
                <c:pt idx="20">
                  <c:v>1.1729514379899999</c:v>
                </c:pt>
                <c:pt idx="21">
                  <c:v>1.1624437351599999</c:v>
                </c:pt>
                <c:pt idx="22">
                  <c:v>1.16819242272</c:v>
                </c:pt>
                <c:pt idx="23">
                  <c:v>1.1412737207000001</c:v>
                </c:pt>
                <c:pt idx="24">
                  <c:v>1.0729117718900001</c:v>
                </c:pt>
                <c:pt idx="25">
                  <c:v>1.03843045654</c:v>
                </c:pt>
                <c:pt idx="26">
                  <c:v>0.99878310335599996</c:v>
                </c:pt>
                <c:pt idx="27">
                  <c:v>0.96469763542600007</c:v>
                </c:pt>
                <c:pt idx="28">
                  <c:v>0.93731176997200005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2.1573780140008161</c:v>
                </c:pt>
                <c:pt idx="1">
                  <c:v>247.74877755460375</c:v>
                </c:pt>
                <c:pt idx="2">
                  <c:v>234.43599289039074</c:v>
                </c:pt>
                <c:pt idx="3">
                  <c:v>221.51499770015022</c:v>
                </c:pt>
                <c:pt idx="4">
                  <c:v>211.22853513566974</c:v>
                </c:pt>
                <c:pt idx="5">
                  <c:v>201.01500132737297</c:v>
                </c:pt>
                <c:pt idx="6">
                  <c:v>192.45842010369867</c:v>
                </c:pt>
                <c:pt idx="7">
                  <c:v>186.24775969795093</c:v>
                </c:pt>
                <c:pt idx="8">
                  <c:v>179.7153797517399</c:v>
                </c:pt>
                <c:pt idx="9">
                  <c:v>176.77787145464103</c:v>
                </c:pt>
                <c:pt idx="10">
                  <c:v>173.66624730329016</c:v>
                </c:pt>
                <c:pt idx="11">
                  <c:v>171.23438482288205</c:v>
                </c:pt>
                <c:pt idx="12">
                  <c:v>169.53090555980091</c:v>
                </c:pt>
                <c:pt idx="13">
                  <c:v>167.81873675453329</c:v>
                </c:pt>
                <c:pt idx="14">
                  <c:v>167.51310534518788</c:v>
                </c:pt>
                <c:pt idx="15">
                  <c:v>166.74449610071838</c:v>
                </c:pt>
                <c:pt idx="16">
                  <c:v>166.30940371977155</c:v>
                </c:pt>
                <c:pt idx="17">
                  <c:v>167.350423234793</c:v>
                </c:pt>
                <c:pt idx="18">
                  <c:v>167.68218906594319</c:v>
                </c:pt>
                <c:pt idx="19">
                  <c:v>168.63424070913629</c:v>
                </c:pt>
                <c:pt idx="20">
                  <c:v>169.71705811721114</c:v>
                </c:pt>
                <c:pt idx="21">
                  <c:v>173.00677342272999</c:v>
                </c:pt>
                <c:pt idx="22">
                  <c:v>176.08035391331239</c:v>
                </c:pt>
                <c:pt idx="23">
                  <c:v>177.51255968505961</c:v>
                </c:pt>
                <c:pt idx="24">
                  <c:v>178.69973853450097</c:v>
                </c:pt>
                <c:pt idx="25">
                  <c:v>177.47150995216865</c:v>
                </c:pt>
                <c:pt idx="26">
                  <c:v>170.51393679938292</c:v>
                </c:pt>
                <c:pt idx="27">
                  <c:v>159.50147958559788</c:v>
                </c:pt>
                <c:pt idx="28">
                  <c:v>151.99751077901226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2.0270090875059199</c:v>
                </c:pt>
                <c:pt idx="1">
                  <c:v>233.07679215829705</c:v>
                </c:pt>
                <c:pt idx="2">
                  <c:v>221.83906438930202</c:v>
                </c:pt>
                <c:pt idx="3">
                  <c:v>208.08000656810458</c:v>
                </c:pt>
                <c:pt idx="4">
                  <c:v>197.7465758472575</c:v>
                </c:pt>
                <c:pt idx="5">
                  <c:v>187.10531567849023</c:v>
                </c:pt>
                <c:pt idx="6">
                  <c:v>179.71098230940996</c:v>
                </c:pt>
                <c:pt idx="7">
                  <c:v>174.62470383829961</c:v>
                </c:pt>
                <c:pt idx="8">
                  <c:v>167.90661604260643</c:v>
                </c:pt>
                <c:pt idx="9">
                  <c:v>165.78685367899368</c:v>
                </c:pt>
                <c:pt idx="10">
                  <c:v>162.87431215374758</c:v>
                </c:pt>
                <c:pt idx="11">
                  <c:v>160.28494220870331</c:v>
                </c:pt>
                <c:pt idx="12">
                  <c:v>157.92849177145729</c:v>
                </c:pt>
                <c:pt idx="13">
                  <c:v>157.51286271096615</c:v>
                </c:pt>
                <c:pt idx="14">
                  <c:v>156.59715827999892</c:v>
                </c:pt>
                <c:pt idx="15">
                  <c:v>155.85442067646392</c:v>
                </c:pt>
                <c:pt idx="16">
                  <c:v>155.60109608308278</c:v>
                </c:pt>
                <c:pt idx="17">
                  <c:v>155.90173169936588</c:v>
                </c:pt>
                <c:pt idx="18">
                  <c:v>156.86016881739616</c:v>
                </c:pt>
                <c:pt idx="19">
                  <c:v>158.69935130772532</c:v>
                </c:pt>
                <c:pt idx="20">
                  <c:v>159.16440725831148</c:v>
                </c:pt>
                <c:pt idx="21">
                  <c:v>162.03140541616031</c:v>
                </c:pt>
                <c:pt idx="22">
                  <c:v>163.60534915125328</c:v>
                </c:pt>
                <c:pt idx="23">
                  <c:v>166.5693226179844</c:v>
                </c:pt>
                <c:pt idx="24">
                  <c:v>167.47412125971701</c:v>
                </c:pt>
                <c:pt idx="25">
                  <c:v>166.70423640412892</c:v>
                </c:pt>
                <c:pt idx="26">
                  <c:v>161.04951621563785</c:v>
                </c:pt>
                <c:pt idx="27">
                  <c:v>151.11744556296767</c:v>
                </c:pt>
                <c:pt idx="28">
                  <c:v>142.58742942833371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1.8173422126151031</c:v>
                </c:pt>
                <c:pt idx="1">
                  <c:v>40.445568719233322</c:v>
                </c:pt>
                <c:pt idx="2">
                  <c:v>34.80651423386815</c:v>
                </c:pt>
                <c:pt idx="3">
                  <c:v>29.328916543230655</c:v>
                </c:pt>
                <c:pt idx="4">
                  <c:v>24.176030110339159</c:v>
                </c:pt>
                <c:pt idx="5">
                  <c:v>22.162037561204027</c:v>
                </c:pt>
                <c:pt idx="6">
                  <c:v>19.906390288244967</c:v>
                </c:pt>
                <c:pt idx="7">
                  <c:v>18.023166285889104</c:v>
                </c:pt>
                <c:pt idx="8">
                  <c:v>17.408388875688829</c:v>
                </c:pt>
                <c:pt idx="9">
                  <c:v>15.843709448818334</c:v>
                </c:pt>
                <c:pt idx="10">
                  <c:v>15.906247460291116</c:v>
                </c:pt>
                <c:pt idx="11">
                  <c:v>14.357355826690583</c:v>
                </c:pt>
                <c:pt idx="12">
                  <c:v>14.418579907680266</c:v>
                </c:pt>
                <c:pt idx="13">
                  <c:v>14.942896633489013</c:v>
                </c:pt>
                <c:pt idx="14">
                  <c:v>14.911414455604428</c:v>
                </c:pt>
                <c:pt idx="15">
                  <c:v>13.222696251863928</c:v>
                </c:pt>
                <c:pt idx="16">
                  <c:v>13.916887824267981</c:v>
                </c:pt>
                <c:pt idx="17">
                  <c:v>14.123743722559039</c:v>
                </c:pt>
                <c:pt idx="18">
                  <c:v>14.913538145095368</c:v>
                </c:pt>
                <c:pt idx="19">
                  <c:v>15.022430322348489</c:v>
                </c:pt>
                <c:pt idx="20">
                  <c:v>15.709961445232857</c:v>
                </c:pt>
                <c:pt idx="21">
                  <c:v>16.348849417610204</c:v>
                </c:pt>
                <c:pt idx="22">
                  <c:v>16.472936698087867</c:v>
                </c:pt>
                <c:pt idx="23">
                  <c:v>17.520001507923954</c:v>
                </c:pt>
                <c:pt idx="24">
                  <c:v>20.207992050163515</c:v>
                </c:pt>
                <c:pt idx="25">
                  <c:v>21.485158715353144</c:v>
                </c:pt>
                <c:pt idx="26">
                  <c:v>22.356310811742311</c:v>
                </c:pt>
                <c:pt idx="27">
                  <c:v>22.374123842179817</c:v>
                </c:pt>
                <c:pt idx="28">
                  <c:v>22.536499435823096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1.657024907337437</c:v>
                </c:pt>
                <c:pt idx="1">
                  <c:v>34.194334389650017</c:v>
                </c:pt>
                <c:pt idx="2">
                  <c:v>28.419238978624133</c:v>
                </c:pt>
                <c:pt idx="3">
                  <c:v>24.78789289022918</c:v>
                </c:pt>
                <c:pt idx="4">
                  <c:v>21.395657573128521</c:v>
                </c:pt>
                <c:pt idx="5">
                  <c:v>19.025737863781977</c:v>
                </c:pt>
                <c:pt idx="6">
                  <c:v>16.870255020877295</c:v>
                </c:pt>
                <c:pt idx="7">
                  <c:v>15.909014312886089</c:v>
                </c:pt>
                <c:pt idx="8">
                  <c:v>14.049662950094598</c:v>
                </c:pt>
                <c:pt idx="9">
                  <c:v>14.026910381094982</c:v>
                </c:pt>
                <c:pt idx="10">
                  <c:v>12.852981215911335</c:v>
                </c:pt>
                <c:pt idx="11">
                  <c:v>12.2028534695273</c:v>
                </c:pt>
                <c:pt idx="12">
                  <c:v>12.12207599636387</c:v>
                </c:pt>
                <c:pt idx="13">
                  <c:v>12.365167323170255</c:v>
                </c:pt>
                <c:pt idx="14">
                  <c:v>12.131390080359003</c:v>
                </c:pt>
                <c:pt idx="15">
                  <c:v>12.045745541739667</c:v>
                </c:pt>
                <c:pt idx="16">
                  <c:v>11.520771723464042</c:v>
                </c:pt>
                <c:pt idx="17">
                  <c:v>11.277685842929278</c:v>
                </c:pt>
                <c:pt idx="18">
                  <c:v>12.443333036770779</c:v>
                </c:pt>
                <c:pt idx="19">
                  <c:v>13.072244565856574</c:v>
                </c:pt>
                <c:pt idx="20">
                  <c:v>13.539989758929906</c:v>
                </c:pt>
                <c:pt idx="21">
                  <c:v>13.384905285457686</c:v>
                </c:pt>
                <c:pt idx="22">
                  <c:v>13.941412562854001</c:v>
                </c:pt>
                <c:pt idx="23">
                  <c:v>15.604276888003412</c:v>
                </c:pt>
                <c:pt idx="24">
                  <c:v>16.903206644655157</c:v>
                </c:pt>
                <c:pt idx="25">
                  <c:v>17.222721702132077</c:v>
                </c:pt>
                <c:pt idx="26">
                  <c:v>19.498110671292942</c:v>
                </c:pt>
                <c:pt idx="27">
                  <c:v>18.635360181640298</c:v>
                </c:pt>
                <c:pt idx="28">
                  <c:v>19.616925850509915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2.6716243966696123E-2"/>
          <c:y val="3.367697230002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0369446134135484E-2"/>
                  <c:y val="-0.56420406805703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0.894402471689</c:v>
                </c:pt>
                <c:pt idx="2">
                  <c:v>0.96211668630699998</c:v>
                </c:pt>
                <c:pt idx="3">
                  <c:v>0.99815570547100008</c:v>
                </c:pt>
                <c:pt idx="4">
                  <c:v>1.0468732373</c:v>
                </c:pt>
                <c:pt idx="5">
                  <c:v>1.07758088623</c:v>
                </c:pt>
                <c:pt idx="6">
                  <c:v>1.1185184252900002</c:v>
                </c:pt>
                <c:pt idx="7">
                  <c:v>1.1327923480100002</c:v>
                </c:pt>
                <c:pt idx="8">
                  <c:v>1.1760184607900002</c:v>
                </c:pt>
                <c:pt idx="9">
                  <c:v>1.1702272226800001</c:v>
                </c:pt>
                <c:pt idx="10">
                  <c:v>1.2067351708</c:v>
                </c:pt>
                <c:pt idx="11">
                  <c:v>1.22316407925</c:v>
                </c:pt>
                <c:pt idx="12">
                  <c:v>1.2191184129000001</c:v>
                </c:pt>
                <c:pt idx="13">
                  <c:v>1.2081494375399999</c:v>
                </c:pt>
                <c:pt idx="14">
                  <c:v>1.21446040931</c:v>
                </c:pt>
                <c:pt idx="15">
                  <c:v>1.21551542311</c:v>
                </c:pt>
                <c:pt idx="16">
                  <c:v>1.2373080786099999</c:v>
                </c:pt>
                <c:pt idx="17">
                  <c:v>1.24861760301</c:v>
                </c:pt>
                <c:pt idx="18">
                  <c:v>1.20208163687</c:v>
                </c:pt>
                <c:pt idx="19">
                  <c:v>1.18392149902</c:v>
                </c:pt>
                <c:pt idx="20">
                  <c:v>1.16741682129</c:v>
                </c:pt>
                <c:pt idx="21">
                  <c:v>1.1827366177400001</c:v>
                </c:pt>
                <c:pt idx="22">
                  <c:v>1.16633432242</c:v>
                </c:pt>
                <c:pt idx="23">
                  <c:v>1.1202427856399999</c:v>
                </c:pt>
                <c:pt idx="24">
                  <c:v>1.08208717974</c:v>
                </c:pt>
                <c:pt idx="25">
                  <c:v>1.07123720947</c:v>
                </c:pt>
                <c:pt idx="26">
                  <c:v>0.99012291541499997</c:v>
                </c:pt>
                <c:pt idx="27">
                  <c:v>0.98129461550200003</c:v>
                </c:pt>
                <c:pt idx="28">
                  <c:v>0.92669578043599998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4.0506021261032741</c:v>
                </c:pt>
                <c:pt idx="1">
                  <c:v>99.059564604208433</c:v>
                </c:pt>
                <c:pt idx="2">
                  <c:v>150.97238437803716</c:v>
                </c:pt>
                <c:pt idx="3">
                  <c:v>91.938650242181993</c:v>
                </c:pt>
                <c:pt idx="4">
                  <c:v>75.970742799366619</c:v>
                </c:pt>
                <c:pt idx="5">
                  <c:v>57.28684497375307</c:v>
                </c:pt>
                <c:pt idx="6">
                  <c:v>65.547680934027369</c:v>
                </c:pt>
                <c:pt idx="7">
                  <c:v>82.703969176102788</c:v>
                </c:pt>
                <c:pt idx="8">
                  <c:v>66.417553786271824</c:v>
                </c:pt>
                <c:pt idx="9">
                  <c:v>79.762366963313795</c:v>
                </c:pt>
                <c:pt idx="10">
                  <c:v>83.598877829152926</c:v>
                </c:pt>
                <c:pt idx="11">
                  <c:v>74.31668294275012</c:v>
                </c:pt>
                <c:pt idx="12">
                  <c:v>59.897589806100143</c:v>
                </c:pt>
                <c:pt idx="13">
                  <c:v>82.353123707050528</c:v>
                </c:pt>
                <c:pt idx="14">
                  <c:v>70.413921910780388</c:v>
                </c:pt>
                <c:pt idx="15">
                  <c:v>69.363499628744606</c:v>
                </c:pt>
                <c:pt idx="16">
                  <c:v>71.984283155538193</c:v>
                </c:pt>
                <c:pt idx="17">
                  <c:v>60.116871795253637</c:v>
                </c:pt>
                <c:pt idx="18">
                  <c:v>68.940748184721272</c:v>
                </c:pt>
                <c:pt idx="19">
                  <c:v>102.33902469523002</c:v>
                </c:pt>
                <c:pt idx="20">
                  <c:v>83.670532350276218</c:v>
                </c:pt>
                <c:pt idx="21">
                  <c:v>72.729103129632051</c:v>
                </c:pt>
                <c:pt idx="22">
                  <c:v>53.930184383678224</c:v>
                </c:pt>
                <c:pt idx="23">
                  <c:v>79.860554504595285</c:v>
                </c:pt>
                <c:pt idx="24">
                  <c:v>76.228875172129094</c:v>
                </c:pt>
                <c:pt idx="25">
                  <c:v>89.304712609362568</c:v>
                </c:pt>
                <c:pt idx="26">
                  <c:v>117.43709539646144</c:v>
                </c:pt>
                <c:pt idx="27">
                  <c:v>97.774702185971947</c:v>
                </c:pt>
                <c:pt idx="28">
                  <c:v>75.750071449077907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3.4565650806154777</c:v>
                </c:pt>
                <c:pt idx="1">
                  <c:v>24.512000546602948</c:v>
                </c:pt>
                <c:pt idx="2">
                  <c:v>21.719293191565185</c:v>
                </c:pt>
                <c:pt idx="3">
                  <c:v>29.098391673800652</c:v>
                </c:pt>
                <c:pt idx="4">
                  <c:v>26.632035526476468</c:v>
                </c:pt>
                <c:pt idx="5">
                  <c:v>23.755403572355114</c:v>
                </c:pt>
                <c:pt idx="6">
                  <c:v>22.016076609958318</c:v>
                </c:pt>
                <c:pt idx="7">
                  <c:v>23.433097720650697</c:v>
                </c:pt>
                <c:pt idx="8">
                  <c:v>13.621800046505872</c:v>
                </c:pt>
                <c:pt idx="9">
                  <c:v>17.258642607607896</c:v>
                </c:pt>
                <c:pt idx="10">
                  <c:v>12.81514458031493</c:v>
                </c:pt>
                <c:pt idx="11">
                  <c:v>20.967326475976439</c:v>
                </c:pt>
                <c:pt idx="12">
                  <c:v>16.98685340346583</c:v>
                </c:pt>
                <c:pt idx="13">
                  <c:v>16.049319222663222</c:v>
                </c:pt>
                <c:pt idx="14">
                  <c:v>16.560127359728977</c:v>
                </c:pt>
                <c:pt idx="15">
                  <c:v>14.11141277247672</c:v>
                </c:pt>
                <c:pt idx="16">
                  <c:v>16.607971484076909</c:v>
                </c:pt>
                <c:pt idx="17">
                  <c:v>13.343335849546607</c:v>
                </c:pt>
                <c:pt idx="18">
                  <c:v>20.068196082477645</c:v>
                </c:pt>
                <c:pt idx="19">
                  <c:v>18.89874580741396</c:v>
                </c:pt>
                <c:pt idx="20">
                  <c:v>23.322027913770334</c:v>
                </c:pt>
                <c:pt idx="21">
                  <c:v>13.689376644098971</c:v>
                </c:pt>
                <c:pt idx="22">
                  <c:v>15.618026075846707</c:v>
                </c:pt>
                <c:pt idx="23">
                  <c:v>15.930249534364876</c:v>
                </c:pt>
                <c:pt idx="24">
                  <c:v>17.49951808452634</c:v>
                </c:pt>
                <c:pt idx="25">
                  <c:v>15.670866263046888</c:v>
                </c:pt>
                <c:pt idx="26">
                  <c:v>29.698147379494834</c:v>
                </c:pt>
                <c:pt idx="27">
                  <c:v>22.187373363996716</c:v>
                </c:pt>
                <c:pt idx="28">
                  <c:v>19.118541549559989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0.00E+00</c:formatCode>
                <c:ptCount val="29"/>
                <c:pt idx="0" formatCode="General">
                  <c:v>0</c:v>
                </c:pt>
                <c:pt idx="1">
                  <c:v>222.44889457400001</c:v>
                </c:pt>
                <c:pt idx="2" formatCode="General">
                  <c:v>308.90920771100002</c:v>
                </c:pt>
                <c:pt idx="3" formatCode="General">
                  <c:v>220.07307329400001</c:v>
                </c:pt>
                <c:pt idx="4">
                  <c:v>125.424862366</c:v>
                </c:pt>
                <c:pt idx="5" formatCode="General">
                  <c:v>166.27547374700001</c:v>
                </c:pt>
                <c:pt idx="6" formatCode="General">
                  <c:v>89.708712959300001</c:v>
                </c:pt>
                <c:pt idx="7" formatCode="General">
                  <c:v>163.15542935299999</c:v>
                </c:pt>
                <c:pt idx="8">
                  <c:v>80.161343574499995</c:v>
                </c:pt>
                <c:pt idx="9" formatCode="General">
                  <c:v>150.30748157100001</c:v>
                </c:pt>
                <c:pt idx="10" formatCode="General">
                  <c:v>249.54733122299999</c:v>
                </c:pt>
                <c:pt idx="11" formatCode="General">
                  <c:v>141.243466321</c:v>
                </c:pt>
                <c:pt idx="12">
                  <c:v>261.763444424</c:v>
                </c:pt>
                <c:pt idx="13">
                  <c:v>1.77574616721E+17</c:v>
                </c:pt>
                <c:pt idx="14" formatCode="General">
                  <c:v>213.91357341200001</c:v>
                </c:pt>
                <c:pt idx="15" formatCode="General">
                  <c:v>126.830355938</c:v>
                </c:pt>
                <c:pt idx="16" formatCode="General">
                  <c:v>151.19310806300001</c:v>
                </c:pt>
                <c:pt idx="17" formatCode="General">
                  <c:v>75.598616233200005</c:v>
                </c:pt>
                <c:pt idx="18" formatCode="General">
                  <c:v>149.683308711</c:v>
                </c:pt>
                <c:pt idx="19" formatCode="General">
                  <c:v>497.97009025599999</c:v>
                </c:pt>
                <c:pt idx="20" formatCode="General">
                  <c:v>153.860035248</c:v>
                </c:pt>
                <c:pt idx="21">
                  <c:v>130.56338093299999</c:v>
                </c:pt>
                <c:pt idx="22" formatCode="General">
                  <c:v>119.04850061099999</c:v>
                </c:pt>
                <c:pt idx="23" formatCode="General">
                  <c:v>142.105685959</c:v>
                </c:pt>
                <c:pt idx="24" formatCode="General">
                  <c:v>162.453777425</c:v>
                </c:pt>
                <c:pt idx="25" formatCode="General">
                  <c:v>178.17460136400001</c:v>
                </c:pt>
                <c:pt idx="26" formatCode="General">
                  <c:v>228.95477881799999</c:v>
                </c:pt>
                <c:pt idx="27" formatCode="General">
                  <c:v>424.457277971</c:v>
                </c:pt>
                <c:pt idx="28" formatCode="General">
                  <c:v>235.321446213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3.0037920585600002</c:v>
                </c:pt>
                <c:pt idx="1">
                  <c:v>54.106904836799998</c:v>
                </c:pt>
                <c:pt idx="2">
                  <c:v>189.38026447499999</c:v>
                </c:pt>
                <c:pt idx="3">
                  <c:v>102.95491179299999</c:v>
                </c:pt>
                <c:pt idx="4">
                  <c:v>81.091753854800004</c:v>
                </c:pt>
                <c:pt idx="5">
                  <c:v>66.476342411000005</c:v>
                </c:pt>
                <c:pt idx="6">
                  <c:v>158.77592040100001</c:v>
                </c:pt>
                <c:pt idx="7">
                  <c:v>40.9385072018</c:v>
                </c:pt>
                <c:pt idx="8">
                  <c:v>67.588144031900001</c:v>
                </c:pt>
                <c:pt idx="9">
                  <c:v>60.1380902115</c:v>
                </c:pt>
                <c:pt idx="10">
                  <c:v>29.948656815700001</c:v>
                </c:pt>
                <c:pt idx="11">
                  <c:v>64.921810196899997</c:v>
                </c:pt>
                <c:pt idx="12">
                  <c:v>55.342680802700002</c:v>
                </c:pt>
                <c:pt idx="13">
                  <c:v>67.194625542699995</c:v>
                </c:pt>
                <c:pt idx="14">
                  <c:v>60.831051954899998</c:v>
                </c:pt>
                <c:pt idx="15">
                  <c:v>29.430596608399998</c:v>
                </c:pt>
                <c:pt idx="16">
                  <c:v>33.292906455999997</c:v>
                </c:pt>
                <c:pt idx="17">
                  <c:v>46.867879143099998</c:v>
                </c:pt>
                <c:pt idx="18">
                  <c:v>53.272416334900001</c:v>
                </c:pt>
                <c:pt idx="19">
                  <c:v>84.148941640900006</c:v>
                </c:pt>
                <c:pt idx="20">
                  <c:v>135.97707333599999</c:v>
                </c:pt>
                <c:pt idx="21">
                  <c:v>20.808264152700001</c:v>
                </c:pt>
                <c:pt idx="22">
                  <c:v>50.222463855400001</c:v>
                </c:pt>
                <c:pt idx="23">
                  <c:v>32.672397823300003</c:v>
                </c:pt>
                <c:pt idx="24">
                  <c:v>74.609533898999999</c:v>
                </c:pt>
                <c:pt idx="25">
                  <c:v>38.356967210800001</c:v>
                </c:pt>
                <c:pt idx="26">
                  <c:v>4382.6900109500002</c:v>
                </c:pt>
                <c:pt idx="27">
                  <c:v>117.519040949</c:v>
                </c:pt>
                <c:pt idx="28">
                  <c:v>57.805583991299997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D70" zoomScale="70" zoomScaleNormal="70" workbookViewId="0">
      <selection activeCell="M91" sqref="M91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9.319275404598546</v>
      </c>
      <c r="P8" s="23">
        <f>MAX(P11:P39) - MIN(P11:P39)</f>
        <v>54</v>
      </c>
      <c r="Q8" s="24"/>
      <c r="AE8" s="22"/>
      <c r="AF8" s="23">
        <f>100*SQRT(AVERAGE(AF11:AF39))/$AJ$8</f>
        <v>9.3778062745286981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749</v>
      </c>
      <c r="F11" s="11">
        <v>374.5</v>
      </c>
      <c r="G11" s="11">
        <v>0.3745</v>
      </c>
      <c r="H11" s="11">
        <v>0</v>
      </c>
      <c r="I11" s="11">
        <v>0</v>
      </c>
      <c r="J11" s="11">
        <v>0</v>
      </c>
      <c r="K11" s="11">
        <v>0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749</v>
      </c>
      <c r="W11" s="11">
        <v>374.5</v>
      </c>
      <c r="X11" s="11">
        <v>0.3745</v>
      </c>
      <c r="Y11" s="11">
        <v>0</v>
      </c>
      <c r="Z11" s="11">
        <v>19.4030780792</v>
      </c>
      <c r="AA11" s="11">
        <v>2.5905311187199999E-2</v>
      </c>
      <c r="AB11" s="11">
        <v>0.70897304295200003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842.06970214800003</v>
      </c>
      <c r="I12" s="11">
        <v>951.24182128899997</v>
      </c>
      <c r="J12" s="11">
        <v>888.61430124100002</v>
      </c>
      <c r="K12" s="11">
        <v>26.634787979599999</v>
      </c>
      <c r="L12" s="12" t="s">
        <v>36</v>
      </c>
      <c r="M12">
        <f t="shared" si="1"/>
        <v>0.88861430124100005</v>
      </c>
      <c r="N12">
        <f t="shared" ref="N12:N39" si="5">IF(L12="Y",K12*$J$8,#N/A)</f>
        <v>2.6634787979599998E-2</v>
      </c>
      <c r="O12">
        <f t="shared" ref="O12:O39" si="6">IF(L12="Y",(M12-$AJ12)^2,"")</f>
        <v>4.4683913639830708E-2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852.88543701200001</v>
      </c>
      <c r="Z12" s="11">
        <v>943.07672119100005</v>
      </c>
      <c r="AA12" s="11">
        <v>894.40247168899998</v>
      </c>
      <c r="AB12" s="11">
        <v>20.180193840800001</v>
      </c>
      <c r="AC12" s="12" t="s">
        <v>36</v>
      </c>
      <c r="AD12">
        <f t="shared" ref="AD12:AD39" si="8">IF(AC12="Y",AA12*$J$8,#N/A)</f>
        <v>0.894402471689</v>
      </c>
      <c r="AE12">
        <f t="shared" ref="AE12:AE39" si="9">IF(AC12="Y",AB12*$J$8,#N/A)</f>
        <v>2.0180193840800002E-2</v>
      </c>
      <c r="AF12">
        <f t="shared" ref="AF12:AF39" si="10">IF(AC12="Y",(AD12-$AJ12)^2,"")</f>
        <v>4.2270343647592482E-2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877.069824219</v>
      </c>
      <c r="I13" s="11">
        <v>985.27886962900004</v>
      </c>
      <c r="J13" s="11">
        <v>936.24683321400005</v>
      </c>
      <c r="K13" s="11">
        <v>22.743372873799999</v>
      </c>
      <c r="L13" s="12" t="s">
        <v>36</v>
      </c>
      <c r="M13">
        <f t="shared" si="1"/>
        <v>0.93624683321400004</v>
      </c>
      <c r="N13">
        <f t="shared" si="5"/>
        <v>2.2743372873799999E-2</v>
      </c>
      <c r="O13">
        <f t="shared" si="6"/>
        <v>2.6815099632443551E-2</v>
      </c>
      <c r="P13">
        <f t="shared" si="7"/>
        <v>-24</v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918.54718017599998</v>
      </c>
      <c r="Z13" s="11">
        <v>1037.06677246</v>
      </c>
      <c r="AA13" s="11">
        <v>962.11668630700001</v>
      </c>
      <c r="AB13" s="11">
        <v>23.452632920599999</v>
      </c>
      <c r="AC13" s="12" t="s">
        <v>36</v>
      </c>
      <c r="AD13">
        <f t="shared" si="8"/>
        <v>0.96211668630699998</v>
      </c>
      <c r="AE13">
        <f t="shared" si="9"/>
        <v>2.34526329206E-2</v>
      </c>
      <c r="AF13">
        <f t="shared" si="10"/>
        <v>1.901180819496227E-2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951.32128906200001</v>
      </c>
      <c r="I14" s="11">
        <v>1038.2983398399999</v>
      </c>
      <c r="J14" s="11">
        <v>993.42110667500003</v>
      </c>
      <c r="K14" s="11">
        <v>22.058045258</v>
      </c>
      <c r="L14" s="12" t="s">
        <v>36</v>
      </c>
      <c r="M14">
        <f t="shared" si="1"/>
        <v>0.99342110667500005</v>
      </c>
      <c r="N14">
        <f t="shared" si="5"/>
        <v>2.2058045258000002E-2</v>
      </c>
      <c r="O14">
        <f t="shared" si="6"/>
        <v>1.1359060502381738E-2</v>
      </c>
      <c r="P14">
        <f t="shared" si="7"/>
        <v>-22</v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950.56524658199999</v>
      </c>
      <c r="Z14" s="11">
        <v>1042.7393798799999</v>
      </c>
      <c r="AA14" s="11">
        <v>998.15570547100003</v>
      </c>
      <c r="AB14" s="11">
        <v>20.989052524200002</v>
      </c>
      <c r="AC14" s="12" t="s">
        <v>36</v>
      </c>
      <c r="AD14">
        <f t="shared" si="8"/>
        <v>0.99815570547100008</v>
      </c>
      <c r="AE14">
        <f t="shared" si="9"/>
        <v>2.09890525242E-2</v>
      </c>
      <c r="AF14">
        <f t="shared" si="10"/>
        <v>1.0372260328109702E-2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998.74444580099998</v>
      </c>
      <c r="I15" s="11">
        <v>1122.4305419899999</v>
      </c>
      <c r="J15" s="11">
        <v>1066.6473059099999</v>
      </c>
      <c r="K15" s="11">
        <v>26.987527737699999</v>
      </c>
      <c r="L15" s="12" t="s">
        <v>36</v>
      </c>
      <c r="M15">
        <f t="shared" si="1"/>
        <v>1.0666473059099999</v>
      </c>
      <c r="N15">
        <f t="shared" si="5"/>
        <v>2.6987527737699999E-2</v>
      </c>
      <c r="O15">
        <f t="shared" si="6"/>
        <v>1.1124022030611336E-3</v>
      </c>
      <c r="P15">
        <f t="shared" si="7"/>
        <v>-20</v>
      </c>
      <c r="Q15" s="7" t="s">
        <v>36</v>
      </c>
      <c r="T15" s="1"/>
      <c r="U15" s="11">
        <v>5</v>
      </c>
      <c r="V15" s="11">
        <v>50</v>
      </c>
      <c r="W15" s="11">
        <v>25</v>
      </c>
      <c r="X15" s="11">
        <v>2.5000000000000001E-2</v>
      </c>
      <c r="Y15" s="11">
        <v>985.06469726600005</v>
      </c>
      <c r="Z15" s="11">
        <v>1116.96325684</v>
      </c>
      <c r="AA15" s="11">
        <v>1046.8732373</v>
      </c>
      <c r="AB15" s="11">
        <v>26.620752369000002</v>
      </c>
      <c r="AC15" s="12" t="s">
        <v>36</v>
      </c>
      <c r="AD15">
        <f t="shared" si="8"/>
        <v>1.0468732373</v>
      </c>
      <c r="AE15">
        <f t="shared" si="9"/>
        <v>2.6620752369000002E-2</v>
      </c>
      <c r="AF15">
        <f t="shared" si="10"/>
        <v>2.822452914982117E-3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1035.40686035</v>
      </c>
      <c r="I16" s="11">
        <v>1140.4528808600001</v>
      </c>
      <c r="J16" s="11">
        <v>1085.189646</v>
      </c>
      <c r="K16" s="11">
        <v>26.267439580200001</v>
      </c>
      <c r="L16" s="12" t="s">
        <v>36</v>
      </c>
      <c r="M16">
        <f t="shared" si="1"/>
        <v>1.0851896460000001</v>
      </c>
      <c r="N16">
        <f t="shared" si="5"/>
        <v>2.6267439580200003E-2</v>
      </c>
      <c r="O16">
        <f t="shared" si="6"/>
        <v>2.1934658560531512E-4</v>
      </c>
      <c r="P16">
        <f t="shared" si="7"/>
        <v>-18</v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1024.1024169899999</v>
      </c>
      <c r="Z16" s="11">
        <v>1112.8751220700001</v>
      </c>
      <c r="AA16" s="11">
        <v>1077.58088623</v>
      </c>
      <c r="AB16" s="11">
        <v>22.413122765299999</v>
      </c>
      <c r="AC16" s="12" t="s">
        <v>36</v>
      </c>
      <c r="AD16">
        <f t="shared" si="8"/>
        <v>1.07758088623</v>
      </c>
      <c r="AE16">
        <f t="shared" si="9"/>
        <v>2.2413122765300001E-2</v>
      </c>
      <c r="AF16">
        <f t="shared" si="10"/>
        <v>5.0261666223220603E-4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1051.9818115200001</v>
      </c>
      <c r="I17" s="11">
        <v>1200.1928710899999</v>
      </c>
      <c r="J17" s="11">
        <v>1117.46276855</v>
      </c>
      <c r="K17" s="11">
        <v>31.000211621199998</v>
      </c>
      <c r="L17" s="12" t="s">
        <v>36</v>
      </c>
      <c r="M17">
        <f t="shared" si="1"/>
        <v>1.11746276855</v>
      </c>
      <c r="N17">
        <f t="shared" si="5"/>
        <v>3.1000211621199997E-2</v>
      </c>
      <c r="O17">
        <f t="shared" si="6"/>
        <v>3.049482854308674E-4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1054.8569335899999</v>
      </c>
      <c r="Z17" s="11">
        <v>1226.93005371</v>
      </c>
      <c r="AA17" s="11">
        <v>1118.5184252900001</v>
      </c>
      <c r="AB17" s="11">
        <v>34.2096843128</v>
      </c>
      <c r="AC17" s="12" t="s">
        <v>36</v>
      </c>
      <c r="AD17">
        <f t="shared" si="8"/>
        <v>1.1185184252900002</v>
      </c>
      <c r="AE17">
        <f t="shared" si="9"/>
        <v>3.4209684312799998E-2</v>
      </c>
      <c r="AF17">
        <f t="shared" si="10"/>
        <v>3.4293207522131675E-4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1093.85754395</v>
      </c>
      <c r="I18" s="11">
        <v>1220.8540039100001</v>
      </c>
      <c r="J18" s="11">
        <v>1150.4283421299999</v>
      </c>
      <c r="K18" s="11">
        <v>27.305133167299999</v>
      </c>
      <c r="L18" s="12" t="s">
        <v>36</v>
      </c>
      <c r="M18">
        <f t="shared" si="1"/>
        <v>1.1504283421299999</v>
      </c>
      <c r="N18">
        <f t="shared" si="5"/>
        <v>2.7305133167299999E-2</v>
      </c>
      <c r="O18">
        <f t="shared" si="6"/>
        <v>2.5430176899803132E-3</v>
      </c>
      <c r="P18">
        <f t="shared" si="7"/>
        <v>-14</v>
      </c>
      <c r="Q18" s="7" t="s">
        <v>36</v>
      </c>
      <c r="T18" s="1"/>
      <c r="U18" s="11">
        <v>8</v>
      </c>
      <c r="V18" s="11">
        <v>47</v>
      </c>
      <c r="W18" s="11">
        <v>23.5</v>
      </c>
      <c r="X18" s="11">
        <v>2.35E-2</v>
      </c>
      <c r="Y18" s="11">
        <v>1068.9799804700001</v>
      </c>
      <c r="Z18" s="11">
        <v>1205.5395507799999</v>
      </c>
      <c r="AA18" s="11">
        <v>1132.7923480100001</v>
      </c>
      <c r="AB18" s="11">
        <v>30.420063755099999</v>
      </c>
      <c r="AC18" s="12" t="s">
        <v>36</v>
      </c>
      <c r="AD18">
        <f t="shared" si="8"/>
        <v>1.1327923480100002</v>
      </c>
      <c r="AE18">
        <f t="shared" si="9"/>
        <v>3.0420063755100001E-2</v>
      </c>
      <c r="AF18">
        <f t="shared" si="10"/>
        <v>1.0753380880089564E-3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1063.8504638700001</v>
      </c>
      <c r="I19" s="11">
        <v>1218.4786377</v>
      </c>
      <c r="J19" s="11">
        <v>1150.46039053</v>
      </c>
      <c r="K19" s="11">
        <v>33.728363317199999</v>
      </c>
      <c r="L19" s="12" t="s">
        <v>36</v>
      </c>
      <c r="M19">
        <f t="shared" si="1"/>
        <v>1.1504603905300002</v>
      </c>
      <c r="N19">
        <f t="shared" si="5"/>
        <v>3.37283633172E-2</v>
      </c>
      <c r="O19">
        <f t="shared" si="6"/>
        <v>2.5462510124401204E-3</v>
      </c>
      <c r="P19">
        <f t="shared" si="7"/>
        <v>-12</v>
      </c>
      <c r="Q19" s="7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1109.25061035</v>
      </c>
      <c r="Z19" s="11">
        <v>1292.67785645</v>
      </c>
      <c r="AA19" s="11">
        <v>1176.0184607900001</v>
      </c>
      <c r="AB19" s="11">
        <v>40.720360243000002</v>
      </c>
      <c r="AC19" s="12" t="s">
        <v>36</v>
      </c>
      <c r="AD19">
        <f t="shared" si="8"/>
        <v>1.1760184607900002</v>
      </c>
      <c r="AE19">
        <f t="shared" si="9"/>
        <v>4.0720360242999999E-2</v>
      </c>
      <c r="AF19">
        <f t="shared" si="10"/>
        <v>5.7788063808807792E-3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1066.7094726600001</v>
      </c>
      <c r="I20" s="11">
        <v>1265.2719726600001</v>
      </c>
      <c r="J20" s="11">
        <v>1189.8082624199999</v>
      </c>
      <c r="K20" s="11">
        <v>41.824463014000003</v>
      </c>
      <c r="L20" s="12" t="s">
        <v>36</v>
      </c>
      <c r="M20">
        <f t="shared" si="1"/>
        <v>1.1898082624199999</v>
      </c>
      <c r="N20">
        <f t="shared" si="5"/>
        <v>4.1824463014000002E-2</v>
      </c>
      <c r="O20">
        <f t="shared" si="6"/>
        <v>8.0655239988995549E-3</v>
      </c>
      <c r="P20">
        <f t="shared" si="7"/>
        <v>-10</v>
      </c>
      <c r="Q20" s="7" t="s">
        <v>36</v>
      </c>
      <c r="T20" s="1"/>
      <c r="U20" s="11">
        <v>10</v>
      </c>
      <c r="V20" s="11">
        <v>49</v>
      </c>
      <c r="W20" s="11">
        <v>24.5</v>
      </c>
      <c r="X20" s="11">
        <v>2.4500000000000001E-2</v>
      </c>
      <c r="Y20" s="11">
        <v>1080.9678955100001</v>
      </c>
      <c r="Z20" s="11">
        <v>1271.3836669899999</v>
      </c>
      <c r="AA20" s="11">
        <v>1170.2272226800001</v>
      </c>
      <c r="AB20" s="11">
        <v>35.890654092699997</v>
      </c>
      <c r="AC20" s="12" t="s">
        <v>36</v>
      </c>
      <c r="AD20">
        <f t="shared" si="8"/>
        <v>1.1702272226800001</v>
      </c>
      <c r="AE20">
        <f t="shared" si="9"/>
        <v>3.5890654092699995E-2</v>
      </c>
      <c r="AF20">
        <f t="shared" si="10"/>
        <v>4.9318628053463109E-3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1103.0125732399999</v>
      </c>
      <c r="I21" s="11">
        <v>1275.9473877</v>
      </c>
      <c r="J21" s="11">
        <v>1178.74975116</v>
      </c>
      <c r="K21" s="11">
        <v>38.757965268100001</v>
      </c>
      <c r="L21" s="12" t="s">
        <v>36</v>
      </c>
      <c r="M21">
        <f t="shared" si="1"/>
        <v>1.17874975116</v>
      </c>
      <c r="N21">
        <f t="shared" si="5"/>
        <v>3.8757965268099999E-2</v>
      </c>
      <c r="O21">
        <f t="shared" si="6"/>
        <v>6.201523307761911E-3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1097.8529052700001</v>
      </c>
      <c r="Z21" s="11">
        <v>1315.6043701200001</v>
      </c>
      <c r="AA21" s="11">
        <v>1206.7351708000001</v>
      </c>
      <c r="AB21" s="11">
        <v>50.678507198600002</v>
      </c>
      <c r="AC21" s="12" t="s">
        <v>36</v>
      </c>
      <c r="AD21">
        <f t="shared" si="8"/>
        <v>1.2067351708</v>
      </c>
      <c r="AE21">
        <f t="shared" si="9"/>
        <v>5.0678507198600002E-2</v>
      </c>
      <c r="AF21">
        <f t="shared" si="10"/>
        <v>1.1392396685705162E-2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1133.9718017600001</v>
      </c>
      <c r="I22" s="11">
        <v>1300.6048584</v>
      </c>
      <c r="J22" s="11">
        <v>1222.2373764900001</v>
      </c>
      <c r="K22" s="11">
        <v>35.588549210399997</v>
      </c>
      <c r="L22" s="12" t="s">
        <v>36</v>
      </c>
      <c r="M22">
        <f t="shared" si="1"/>
        <v>1.2222373764900001</v>
      </c>
      <c r="N22">
        <f t="shared" si="5"/>
        <v>3.55885492104E-2</v>
      </c>
      <c r="O22">
        <f t="shared" si="6"/>
        <v>1.4941976211158003E-2</v>
      </c>
      <c r="P22">
        <f t="shared" si="7"/>
        <v>-6</v>
      </c>
      <c r="Q22" s="7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1119.9083252</v>
      </c>
      <c r="Z22" s="11">
        <v>1330.77832031</v>
      </c>
      <c r="AA22" s="11">
        <v>1223.16407925</v>
      </c>
      <c r="AB22" s="11">
        <v>41.706616571399998</v>
      </c>
      <c r="AC22" s="12" t="s">
        <v>36</v>
      </c>
      <c r="AD22">
        <f t="shared" si="8"/>
        <v>1.22316407925</v>
      </c>
      <c r="AE22">
        <f t="shared" si="9"/>
        <v>4.1706616571399999E-2</v>
      </c>
      <c r="AF22">
        <f t="shared" si="10"/>
        <v>1.5169390417500268E-2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1144.81994629</v>
      </c>
      <c r="I23" s="11">
        <v>1311.10388184</v>
      </c>
      <c r="J23" s="11">
        <v>1215.62867385</v>
      </c>
      <c r="K23" s="11">
        <v>38.787708256199998</v>
      </c>
      <c r="L23" s="12" t="s">
        <v>36</v>
      </c>
      <c r="M23">
        <f t="shared" si="1"/>
        <v>1.2156286738500002</v>
      </c>
      <c r="N23">
        <f t="shared" si="5"/>
        <v>3.8787708256199996E-2</v>
      </c>
      <c r="O23">
        <f t="shared" si="6"/>
        <v>1.3369990216309694E-2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1147.8172607399999</v>
      </c>
      <c r="Z23" s="11">
        <v>1319.0267334</v>
      </c>
      <c r="AA23" s="11">
        <v>1219.1184129000001</v>
      </c>
      <c r="AB23" s="11">
        <v>36.6600597491</v>
      </c>
      <c r="AC23" s="12" t="s">
        <v>36</v>
      </c>
      <c r="AD23">
        <f t="shared" si="8"/>
        <v>1.2191184129000001</v>
      </c>
      <c r="AE23">
        <f t="shared" si="9"/>
        <v>3.6660059749099999E-2</v>
      </c>
      <c r="AF23">
        <f t="shared" si="10"/>
        <v>1.4189196291814893E-2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1130.6378173799999</v>
      </c>
      <c r="I24" s="11">
        <v>1279.8502197299999</v>
      </c>
      <c r="J24" s="11">
        <v>1192.6711073700001</v>
      </c>
      <c r="K24" s="11">
        <v>35.812061194400002</v>
      </c>
      <c r="L24" s="12" t="s">
        <v>36</v>
      </c>
      <c r="M24">
        <f t="shared" si="1"/>
        <v>1.19267110737</v>
      </c>
      <c r="N24">
        <f t="shared" si="5"/>
        <v>3.5812061194400002E-2</v>
      </c>
      <c r="O24">
        <f t="shared" si="6"/>
        <v>8.5879341411820593E-3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1145.8626709</v>
      </c>
      <c r="Z24" s="11">
        <v>1335.3770752</v>
      </c>
      <c r="AA24" s="11">
        <v>1208.14943754</v>
      </c>
      <c r="AB24" s="11">
        <v>41.818624691700002</v>
      </c>
      <c r="AC24" s="12" t="s">
        <v>36</v>
      </c>
      <c r="AD24">
        <f t="shared" si="8"/>
        <v>1.2081494375399999</v>
      </c>
      <c r="AE24">
        <f t="shared" si="9"/>
        <v>4.1818624691700002E-2</v>
      </c>
      <c r="AF24">
        <f t="shared" si="10"/>
        <v>1.1696300840218327E-2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1132.5449218799999</v>
      </c>
      <c r="I25" s="11">
        <v>1278.4128418</v>
      </c>
      <c r="J25" s="11">
        <v>1192.6215397799999</v>
      </c>
      <c r="K25" s="11">
        <v>35.157503666399997</v>
      </c>
      <c r="L25" s="12" t="s">
        <v>36</v>
      </c>
      <c r="M25">
        <f t="shared" si="1"/>
        <v>1.19262153978</v>
      </c>
      <c r="N25">
        <f t="shared" si="5"/>
        <v>3.5157503666399997E-2</v>
      </c>
      <c r="O25">
        <f t="shared" si="6"/>
        <v>8.5787496312180987E-3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1133.3781738299999</v>
      </c>
      <c r="Z25" s="11">
        <v>1295.00939941</v>
      </c>
      <c r="AA25" s="11">
        <v>1214.4604093099999</v>
      </c>
      <c r="AB25" s="11">
        <v>36.406486933499998</v>
      </c>
      <c r="AC25" s="12" t="s">
        <v>36</v>
      </c>
      <c r="AD25">
        <f t="shared" si="8"/>
        <v>1.21446040931</v>
      </c>
      <c r="AE25">
        <f t="shared" si="9"/>
        <v>3.6406486933500001E-2</v>
      </c>
      <c r="AF25">
        <f t="shared" si="10"/>
        <v>1.3101185299412711E-2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1158.09143066</v>
      </c>
      <c r="I26" s="11">
        <v>1357.9051513700001</v>
      </c>
      <c r="J26" s="11">
        <v>1251.0981351400001</v>
      </c>
      <c r="K26" s="11">
        <v>42.553556407599999</v>
      </c>
      <c r="L26" s="12" t="s">
        <v>36</v>
      </c>
      <c r="M26">
        <f t="shared" si="1"/>
        <v>1.2510981351400001</v>
      </c>
      <c r="N26">
        <f t="shared" si="5"/>
        <v>4.2553556407600002E-2</v>
      </c>
      <c r="O26">
        <f t="shared" si="6"/>
        <v>2.2830646442785714E-2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1139.9118652300001</v>
      </c>
      <c r="Z26" s="11">
        <v>1299.26855469</v>
      </c>
      <c r="AA26" s="11">
        <v>1215.51542311</v>
      </c>
      <c r="AB26" s="11">
        <v>37.537596432000001</v>
      </c>
      <c r="AC26" s="12" t="s">
        <v>36</v>
      </c>
      <c r="AD26">
        <f t="shared" si="8"/>
        <v>1.21551542311</v>
      </c>
      <c r="AE26">
        <f t="shared" si="9"/>
        <v>3.7537596432000005E-2</v>
      </c>
      <c r="AF26">
        <f t="shared" si="10"/>
        <v>1.3343812976282312E-2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1145.6492919899999</v>
      </c>
      <c r="I27" s="11">
        <v>1293.00183105</v>
      </c>
      <c r="J27" s="11">
        <v>1223.8326879900001</v>
      </c>
      <c r="K27" s="11">
        <v>34.109421392999998</v>
      </c>
      <c r="L27" s="12" t="s">
        <v>36</v>
      </c>
      <c r="M27">
        <f t="shared" si="1"/>
        <v>1.2238326879900001</v>
      </c>
      <c r="N27">
        <f t="shared" si="5"/>
        <v>3.4109421393000001E-2</v>
      </c>
      <c r="O27">
        <f t="shared" si="6"/>
        <v>1.5334534614828695E-2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1161.3181152300001</v>
      </c>
      <c r="Z27" s="11">
        <v>1311.1909179700001</v>
      </c>
      <c r="AA27" s="11">
        <v>1237.3080786099999</v>
      </c>
      <c r="AB27" s="11">
        <v>34.851007019000001</v>
      </c>
      <c r="AC27" s="12" t="s">
        <v>36</v>
      </c>
      <c r="AD27">
        <f t="shared" si="8"/>
        <v>1.2373080786099999</v>
      </c>
      <c r="AE27">
        <f t="shared" si="9"/>
        <v>3.4851007018999999E-2</v>
      </c>
      <c r="AF27">
        <f t="shared" si="10"/>
        <v>1.8853508451569894E-2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1144.8624267600001</v>
      </c>
      <c r="I28" s="11">
        <v>1376.3787841799999</v>
      </c>
      <c r="J28" s="11">
        <v>1220.2551551199999</v>
      </c>
      <c r="K28" s="11">
        <v>46.254732138500003</v>
      </c>
      <c r="L28" s="12" t="s">
        <v>36</v>
      </c>
      <c r="M28">
        <f t="shared" si="1"/>
        <v>1.22025515512</v>
      </c>
      <c r="N28">
        <f t="shared" si="5"/>
        <v>4.6254732138500003E-2</v>
      </c>
      <c r="O28">
        <f t="shared" si="6"/>
        <v>1.4461302332935251E-2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1164.2387695299999</v>
      </c>
      <c r="Z28" s="11">
        <v>1344.6894531200001</v>
      </c>
      <c r="AA28" s="11">
        <v>1248.61760301</v>
      </c>
      <c r="AB28" s="11">
        <v>39.1460301547</v>
      </c>
      <c r="AC28" s="12" t="s">
        <v>36</v>
      </c>
      <c r="AD28">
        <f t="shared" si="8"/>
        <v>1.24861760301</v>
      </c>
      <c r="AE28">
        <f t="shared" si="9"/>
        <v>3.9146030154700001E-2</v>
      </c>
      <c r="AF28">
        <f t="shared" si="10"/>
        <v>2.2087191924437942E-2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1102.4875488299999</v>
      </c>
      <c r="I29" s="11">
        <v>1260.93713379</v>
      </c>
      <c r="J29" s="11">
        <v>1193.06408691</v>
      </c>
      <c r="K29" s="11">
        <v>34.705262180600002</v>
      </c>
      <c r="L29" s="12" t="s">
        <v>36</v>
      </c>
      <c r="M29">
        <f t="shared" si="1"/>
        <v>1.19306408691</v>
      </c>
      <c r="N29">
        <f t="shared" si="5"/>
        <v>3.4705262180600001E-2</v>
      </c>
      <c r="O29">
        <f t="shared" si="6"/>
        <v>8.6609242723920139E-3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1131.32775879</v>
      </c>
      <c r="Z29" s="11">
        <v>1252.82873535</v>
      </c>
      <c r="AA29" s="11">
        <v>1202.08163687</v>
      </c>
      <c r="AB29" s="11">
        <v>27.812723421299999</v>
      </c>
      <c r="AC29" s="12" t="s">
        <v>36</v>
      </c>
      <c r="AD29">
        <f t="shared" si="8"/>
        <v>1.20208163687</v>
      </c>
      <c r="AE29">
        <f t="shared" si="9"/>
        <v>2.7812723421299999E-2</v>
      </c>
      <c r="AF29">
        <f t="shared" si="10"/>
        <v>1.042066058605853E-2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1140.14355469</v>
      </c>
      <c r="I30" s="11">
        <v>1287.7976074200001</v>
      </c>
      <c r="J30" s="11">
        <v>1192.2410888700001</v>
      </c>
      <c r="K30" s="11">
        <v>30.982811101700001</v>
      </c>
      <c r="L30" s="12" t="s">
        <v>36</v>
      </c>
      <c r="M30">
        <f t="shared" si="1"/>
        <v>1.1922410888700001</v>
      </c>
      <c r="N30">
        <f t="shared" si="5"/>
        <v>3.0982811101700002E-2</v>
      </c>
      <c r="O30">
        <f t="shared" si="6"/>
        <v>8.5084184759232455E-3</v>
      </c>
      <c r="P30">
        <f t="shared" si="7"/>
        <v>10</v>
      </c>
      <c r="Q30" s="7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1106.31286621</v>
      </c>
      <c r="Z30" s="11">
        <v>1267.2032470700001</v>
      </c>
      <c r="AA30" s="11">
        <v>1183.9214990200001</v>
      </c>
      <c r="AB30" s="11">
        <v>38.144813130999999</v>
      </c>
      <c r="AC30" s="12" t="s">
        <v>36</v>
      </c>
      <c r="AD30">
        <f t="shared" si="8"/>
        <v>1.18392149902</v>
      </c>
      <c r="AE30">
        <f t="shared" si="9"/>
        <v>3.8144813131000002E-2</v>
      </c>
      <c r="AF30">
        <f t="shared" si="10"/>
        <v>7.0428179977638445E-3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1090.86682129</v>
      </c>
      <c r="I31" s="11">
        <v>1227.1485595700001</v>
      </c>
      <c r="J31" s="11">
        <v>1172.9514379899999</v>
      </c>
      <c r="K31" s="11">
        <v>29.349131245799999</v>
      </c>
      <c r="L31" s="12" t="s">
        <v>36</v>
      </c>
      <c r="M31">
        <f t="shared" si="1"/>
        <v>1.1729514379899999</v>
      </c>
      <c r="N31">
        <f t="shared" si="5"/>
        <v>2.9349131245799999E-2</v>
      </c>
      <c r="O31">
        <f t="shared" si="6"/>
        <v>5.3219123048087874E-3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1116.82458496</v>
      </c>
      <c r="Z31" s="11">
        <v>1262.6203613299999</v>
      </c>
      <c r="AA31" s="11">
        <v>1167.4168212899999</v>
      </c>
      <c r="AB31" s="11">
        <v>29.507750029699999</v>
      </c>
      <c r="AC31" s="12" t="s">
        <v>36</v>
      </c>
      <c r="AD31">
        <f t="shared" si="8"/>
        <v>1.16741682129</v>
      </c>
      <c r="AE31">
        <f t="shared" si="9"/>
        <v>2.9507750029699999E-2</v>
      </c>
      <c r="AF31">
        <f t="shared" si="10"/>
        <v>4.5450277928477875E-3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1092.4104003899999</v>
      </c>
      <c r="I32" s="11">
        <v>1235.98168945</v>
      </c>
      <c r="J32" s="11">
        <v>1162.44373516</v>
      </c>
      <c r="K32" s="11">
        <v>29.902468032600002</v>
      </c>
      <c r="L32" s="12" t="s">
        <v>36</v>
      </c>
      <c r="M32">
        <f t="shared" si="1"/>
        <v>1.1624437351599999</v>
      </c>
      <c r="N32">
        <f t="shared" si="5"/>
        <v>2.9902468032600001E-2</v>
      </c>
      <c r="O32">
        <f t="shared" si="6"/>
        <v>3.8992200607321941E-3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1076.5639648399999</v>
      </c>
      <c r="Z32" s="11">
        <v>1310.26831055</v>
      </c>
      <c r="AA32" s="11">
        <v>1182.7366177399999</v>
      </c>
      <c r="AB32" s="11">
        <v>46.275837980799999</v>
      </c>
      <c r="AC32" s="12" t="s">
        <v>36</v>
      </c>
      <c r="AD32">
        <f t="shared" si="8"/>
        <v>1.1827366177400001</v>
      </c>
      <c r="AE32">
        <f t="shared" si="9"/>
        <v>4.6275837980799997E-2</v>
      </c>
      <c r="AF32">
        <f t="shared" si="10"/>
        <v>6.8453479150548764E-3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1080.55700684</v>
      </c>
      <c r="I33" s="11">
        <v>1269.9777832</v>
      </c>
      <c r="J33" s="11">
        <v>1168.19242272</v>
      </c>
      <c r="K33" s="11">
        <v>42.566343086099998</v>
      </c>
      <c r="L33" s="12" t="s">
        <v>36</v>
      </c>
      <c r="M33">
        <f t="shared" si="1"/>
        <v>1.16819242272</v>
      </c>
      <c r="N33">
        <f t="shared" si="5"/>
        <v>4.2566343086100002E-2</v>
      </c>
      <c r="O33">
        <f t="shared" si="6"/>
        <v>4.6502065164231617E-3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1087.4655761700001</v>
      </c>
      <c r="Z33" s="11">
        <v>1230.68005371</v>
      </c>
      <c r="AA33" s="11">
        <v>1166.33432242</v>
      </c>
      <c r="AB33" s="11">
        <v>31.025245096100001</v>
      </c>
      <c r="AC33" s="12" t="s">
        <v>36</v>
      </c>
      <c r="AD33">
        <f t="shared" si="8"/>
        <v>1.16633432242</v>
      </c>
      <c r="AE33">
        <f t="shared" si="9"/>
        <v>3.1025245096100003E-2</v>
      </c>
      <c r="AF33">
        <f t="shared" si="10"/>
        <v>4.4002423309205049E-3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1061.78723145</v>
      </c>
      <c r="I34" s="11">
        <v>1275.5390625</v>
      </c>
      <c r="J34" s="11">
        <v>1141.2737207</v>
      </c>
      <c r="K34" s="11">
        <v>37.7891795496</v>
      </c>
      <c r="L34" s="12" t="s">
        <v>36</v>
      </c>
      <c r="M34">
        <f t="shared" si="1"/>
        <v>1.1412737207000001</v>
      </c>
      <c r="N34">
        <f t="shared" si="5"/>
        <v>3.7789179549600004E-2</v>
      </c>
      <c r="O34">
        <f t="shared" si="6"/>
        <v>1.7035200204216097E-3</v>
      </c>
      <c r="P34">
        <f t="shared" si="7"/>
        <v>18</v>
      </c>
      <c r="Q34" s="7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1044.6203613299999</v>
      </c>
      <c r="Z34" s="11">
        <v>1251.8891601600001</v>
      </c>
      <c r="AA34" s="11">
        <v>1120.24278564</v>
      </c>
      <c r="AB34" s="11">
        <v>44.6806795575</v>
      </c>
      <c r="AC34" s="12" t="s">
        <v>36</v>
      </c>
      <c r="AD34">
        <f t="shared" si="8"/>
        <v>1.1202427856399999</v>
      </c>
      <c r="AE34">
        <f t="shared" si="9"/>
        <v>4.4680679557499998E-2</v>
      </c>
      <c r="AF34">
        <f t="shared" si="10"/>
        <v>4.0977037046698278E-4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1002.5946044900001</v>
      </c>
      <c r="I35" s="11">
        <v>1140.3458252</v>
      </c>
      <c r="J35" s="11">
        <v>1072.91177189</v>
      </c>
      <c r="K35" s="11">
        <v>34.642747845400002</v>
      </c>
      <c r="L35" s="12" t="s">
        <v>36</v>
      </c>
      <c r="M35">
        <f t="shared" si="1"/>
        <v>1.0729117718900001</v>
      </c>
      <c r="N35">
        <f t="shared" si="5"/>
        <v>3.4642747845400002E-2</v>
      </c>
      <c r="O35">
        <f t="shared" si="6"/>
        <v>7.3377210213939421E-4</v>
      </c>
      <c r="P35">
        <f t="shared" si="7"/>
        <v>20</v>
      </c>
      <c r="Q35" s="7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1036.5281982399999</v>
      </c>
      <c r="Z35" s="11">
        <v>1144.54174805</v>
      </c>
      <c r="AA35" s="11">
        <v>1082.08717974</v>
      </c>
      <c r="AB35" s="11">
        <v>27.251515498100002</v>
      </c>
      <c r="AC35" s="12" t="s">
        <v>36</v>
      </c>
      <c r="AD35">
        <f t="shared" si="8"/>
        <v>1.08208717974</v>
      </c>
      <c r="AE35">
        <f t="shared" si="9"/>
        <v>2.7251515498100003E-2</v>
      </c>
      <c r="AF35">
        <f t="shared" si="10"/>
        <v>3.2086912966706907E-4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993.87982177699996</v>
      </c>
      <c r="I36" s="11">
        <v>1092.1063232399999</v>
      </c>
      <c r="J36" s="11">
        <v>1038.43045654</v>
      </c>
      <c r="K36" s="11">
        <v>22.656992451800001</v>
      </c>
      <c r="L36" s="12" t="s">
        <v>36</v>
      </c>
      <c r="M36">
        <f t="shared" si="1"/>
        <v>1.03843045654</v>
      </c>
      <c r="N36">
        <f t="shared" si="5"/>
        <v>2.2656992451800001E-2</v>
      </c>
      <c r="O36">
        <f t="shared" si="6"/>
        <v>3.7908086818728409E-3</v>
      </c>
      <c r="P36">
        <f t="shared" si="7"/>
        <v>22</v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1005.27783203</v>
      </c>
      <c r="Z36" s="11">
        <v>1235.34863281</v>
      </c>
      <c r="AA36" s="11">
        <v>1071.2372094699999</v>
      </c>
      <c r="AB36" s="11">
        <v>43.483640762500002</v>
      </c>
      <c r="AC36" s="12" t="s">
        <v>36</v>
      </c>
      <c r="AD36">
        <f t="shared" si="8"/>
        <v>1.07123720947</v>
      </c>
      <c r="AE36">
        <f t="shared" si="9"/>
        <v>4.3483640762500005E-2</v>
      </c>
      <c r="AF36">
        <f t="shared" si="10"/>
        <v>8.2729811907266239E-4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942.64129638700001</v>
      </c>
      <c r="I37" s="11">
        <v>1069.9395752</v>
      </c>
      <c r="J37" s="11">
        <v>998.78310335599997</v>
      </c>
      <c r="K37" s="11">
        <v>27.275368704800002</v>
      </c>
      <c r="L37" s="12" t="s">
        <v>36</v>
      </c>
      <c r="M37">
        <f t="shared" si="1"/>
        <v>0.99878310335599996</v>
      </c>
      <c r="N37">
        <f t="shared" si="5"/>
        <v>2.7275368704800001E-2</v>
      </c>
      <c r="O37">
        <f t="shared" si="6"/>
        <v>1.0244860166242205E-2</v>
      </c>
      <c r="P37">
        <f t="shared" si="7"/>
        <v>24</v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942.92272949200003</v>
      </c>
      <c r="Z37" s="11">
        <v>1039.8956298799999</v>
      </c>
      <c r="AA37" s="11">
        <v>990.12291541499997</v>
      </c>
      <c r="AB37" s="11">
        <v>23.272584563799999</v>
      </c>
      <c r="AC37" s="12" t="s">
        <v>36</v>
      </c>
      <c r="AD37">
        <f t="shared" si="8"/>
        <v>0.99012291541499997</v>
      </c>
      <c r="AE37">
        <f t="shared" si="9"/>
        <v>2.3272584563799999E-2</v>
      </c>
      <c r="AF37">
        <f t="shared" si="10"/>
        <v>1.207297371689927E-2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891.87652587900004</v>
      </c>
      <c r="I38" s="11">
        <v>1029.97033691</v>
      </c>
      <c r="J38" s="11">
        <v>964.69763542600003</v>
      </c>
      <c r="K38" s="11">
        <v>30.327341467699998</v>
      </c>
      <c r="L38" s="12" t="s">
        <v>36</v>
      </c>
      <c r="M38">
        <f t="shared" si="1"/>
        <v>0.96469763542600007</v>
      </c>
      <c r="N38">
        <f t="shared" si="5"/>
        <v>3.0327341467699998E-2</v>
      </c>
      <c r="O38">
        <f t="shared" si="6"/>
        <v>1.8306729859315616E-2</v>
      </c>
      <c r="P38">
        <f t="shared" si="7"/>
        <v>26</v>
      </c>
      <c r="Q38" s="7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924.47949218799999</v>
      </c>
      <c r="Z38" s="11">
        <v>1044.1403808600001</v>
      </c>
      <c r="AA38" s="11">
        <v>981.29461550200006</v>
      </c>
      <c r="AB38" s="11">
        <v>27.081258699999999</v>
      </c>
      <c r="AC38" s="12" t="s">
        <v>36</v>
      </c>
      <c r="AD38">
        <f t="shared" si="8"/>
        <v>0.98129461550200003</v>
      </c>
      <c r="AE38">
        <f t="shared" si="9"/>
        <v>2.7081258699999999E-2</v>
      </c>
      <c r="AF38">
        <f t="shared" si="10"/>
        <v>1.4090968308818033E-2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861.62127685500002</v>
      </c>
      <c r="I39" s="11">
        <v>999.94836425799997</v>
      </c>
      <c r="J39" s="11">
        <v>937.31176997199998</v>
      </c>
      <c r="K39" s="11">
        <v>30.874772930900001</v>
      </c>
      <c r="L39" s="12" t="s">
        <v>36</v>
      </c>
      <c r="M39">
        <f t="shared" si="1"/>
        <v>0.93731176997200005</v>
      </c>
      <c r="N39">
        <f t="shared" si="5"/>
        <v>3.0874772930900001E-2</v>
      </c>
      <c r="O39">
        <f t="shared" si="6"/>
        <v>2.6467460189643452E-2</v>
      </c>
      <c r="P39">
        <f t="shared" si="7"/>
        <v>28</v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869.951660156</v>
      </c>
      <c r="Z39" s="11">
        <v>987.97650146499996</v>
      </c>
      <c r="AA39" s="11">
        <v>926.69578043599995</v>
      </c>
      <c r="AB39" s="11">
        <v>28.599862721600001</v>
      </c>
      <c r="AC39" s="12" t="s">
        <v>36</v>
      </c>
      <c r="AD39">
        <f t="shared" si="8"/>
        <v>0.92669578043599998</v>
      </c>
      <c r="AE39">
        <f t="shared" si="9"/>
        <v>2.8599862721600002E-2</v>
      </c>
      <c r="AF39">
        <f t="shared" si="10"/>
        <v>3.0034352518687156E-2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749</v>
      </c>
      <c r="F60" s="11">
        <v>374.5</v>
      </c>
      <c r="G60" s="11">
        <v>0.3745</v>
      </c>
      <c r="H60" s="11">
        <v>6</v>
      </c>
      <c r="I60" s="11">
        <v>56.6666679382</v>
      </c>
      <c r="J60" s="11">
        <v>25.927458847800001</v>
      </c>
      <c r="K60" s="13">
        <v>7.8734562782699999</v>
      </c>
      <c r="O60">
        <f t="shared" ref="O60:O88" si="12">J60/P$60</f>
        <v>2.1573780140008161</v>
      </c>
      <c r="P60">
        <f>K$60/(SQRT(2-(PI()/2)))</f>
        <v>12.018041659615333</v>
      </c>
      <c r="T60" s="1"/>
      <c r="U60" s="11">
        <v>1</v>
      </c>
      <c r="V60" s="11">
        <v>749</v>
      </c>
      <c r="W60" s="11">
        <v>374.5</v>
      </c>
      <c r="X60" s="11">
        <v>0.3745</v>
      </c>
      <c r="Y60" s="11">
        <v>5</v>
      </c>
      <c r="Z60" s="11">
        <v>55.6666679382</v>
      </c>
      <c r="AA60" s="11">
        <v>25.541611033500001</v>
      </c>
      <c r="AB60" s="11">
        <v>8.2551374005800007</v>
      </c>
      <c r="AF60">
        <f>AA60/AG$60</f>
        <v>2.0270090875059199</v>
      </c>
      <c r="AG60">
        <f>AB$60/(SQRT(2-(PI()/2)))</f>
        <v>12.600639627584011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2722.66674805</v>
      </c>
      <c r="I61" s="11">
        <v>3232</v>
      </c>
      <c r="J61" s="11">
        <v>2977.45512977</v>
      </c>
      <c r="K61" s="13">
        <v>127.913602035</v>
      </c>
      <c r="O61">
        <f t="shared" si="12"/>
        <v>247.74877755460375</v>
      </c>
      <c r="T61" s="1"/>
      <c r="U61" s="11">
        <v>2</v>
      </c>
      <c r="V61" s="11">
        <v>52</v>
      </c>
      <c r="W61" s="11">
        <v>26</v>
      </c>
      <c r="X61" s="11">
        <v>2.5999999999999999E-2</v>
      </c>
      <c r="Y61" s="11">
        <v>2705.33325195</v>
      </c>
      <c r="Z61" s="11">
        <v>3196</v>
      </c>
      <c r="AA61" s="11">
        <v>2936.9166635400002</v>
      </c>
      <c r="AB61" s="11">
        <v>121.746319142</v>
      </c>
      <c r="AF61">
        <f t="shared" ref="AF61:AF88" si="14">AA61/AG$60</f>
        <v>233.07679215829705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2589.33325195</v>
      </c>
      <c r="I62" s="11">
        <v>3052</v>
      </c>
      <c r="J62" s="11">
        <v>2817.4615290699999</v>
      </c>
      <c r="K62" s="13">
        <v>121.690279733</v>
      </c>
      <c r="O62">
        <f t="shared" si="12"/>
        <v>234.43599289039074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2535.66674805</v>
      </c>
      <c r="Z62" s="11">
        <v>3035</v>
      </c>
      <c r="AA62" s="11">
        <v>2795.3141056899999</v>
      </c>
      <c r="AB62" s="11">
        <v>123.25054061599999</v>
      </c>
      <c r="AF62">
        <f t="shared" si="14"/>
        <v>221.83906438930202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2436.33325195</v>
      </c>
      <c r="I63" s="11">
        <v>2853.33325195</v>
      </c>
      <c r="J63" s="11">
        <v>2662.17647059</v>
      </c>
      <c r="K63" s="13">
        <v>102.443532913</v>
      </c>
      <c r="O63">
        <f t="shared" si="12"/>
        <v>221.51499770015022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2398.33325195</v>
      </c>
      <c r="Z63" s="11">
        <v>2816.66674805</v>
      </c>
      <c r="AA63" s="11">
        <v>2621.9411764699998</v>
      </c>
      <c r="AB63" s="11">
        <v>105.343436559</v>
      </c>
      <c r="AF63">
        <f t="shared" si="14"/>
        <v>208.08000656810458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2333</v>
      </c>
      <c r="I64" s="11">
        <v>2722.33325195</v>
      </c>
      <c r="J64" s="11">
        <v>2538.55333496</v>
      </c>
      <c r="K64" s="13">
        <v>78.941782939999996</v>
      </c>
      <c r="O64">
        <f t="shared" si="12"/>
        <v>211.22853513566974</v>
      </c>
      <c r="T64" s="1"/>
      <c r="U64" s="11">
        <v>5</v>
      </c>
      <c r="V64" s="11">
        <v>50</v>
      </c>
      <c r="W64" s="11">
        <v>25</v>
      </c>
      <c r="X64" s="11">
        <v>2.5000000000000001E-2</v>
      </c>
      <c r="Y64" s="11">
        <v>2305.66674805</v>
      </c>
      <c r="Z64" s="11">
        <v>2632.33325195</v>
      </c>
      <c r="AA64" s="11">
        <v>2491.7333398400001</v>
      </c>
      <c r="AB64" s="11">
        <v>75.785789651800002</v>
      </c>
      <c r="AF64">
        <f t="shared" si="14"/>
        <v>197.7465758472575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2245</v>
      </c>
      <c r="I65" s="11">
        <v>2539.66674805</v>
      </c>
      <c r="J65" s="11">
        <v>2415.8066601599999</v>
      </c>
      <c r="K65" s="13">
        <v>68.500593943400006</v>
      </c>
      <c r="O65">
        <f t="shared" si="12"/>
        <v>201.01500132737297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2185</v>
      </c>
      <c r="Z65" s="11">
        <v>2488.66674805</v>
      </c>
      <c r="AA65" s="11">
        <v>2357.6466552699999</v>
      </c>
      <c r="AB65" s="11">
        <v>69.421007313399997</v>
      </c>
      <c r="AF65">
        <f t="shared" si="14"/>
        <v>187.10531567849023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2152</v>
      </c>
      <c r="I66" s="11">
        <v>2427.66674805</v>
      </c>
      <c r="J66" s="11">
        <v>2312.97331055</v>
      </c>
      <c r="K66" s="13">
        <v>60.531508144500002</v>
      </c>
      <c r="O66">
        <f t="shared" si="12"/>
        <v>192.45842010369867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2111.33325195</v>
      </c>
      <c r="Z66" s="11">
        <v>2381.33325195</v>
      </c>
      <c r="AA66" s="11">
        <v>2264.4733252000001</v>
      </c>
      <c r="AB66" s="11">
        <v>63.808585064900001</v>
      </c>
      <c r="AF66">
        <f t="shared" si="14"/>
        <v>179.71098230940996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47</v>
      </c>
      <c r="F67" s="11">
        <v>23.5</v>
      </c>
      <c r="G67" s="11">
        <v>2.35E-2</v>
      </c>
      <c r="H67" s="11">
        <v>2115.66674805</v>
      </c>
      <c r="I67" s="11">
        <v>2342.66674805</v>
      </c>
      <c r="J67" s="11">
        <v>2238.3333350600001</v>
      </c>
      <c r="K67" s="13">
        <v>51.3233672422</v>
      </c>
      <c r="O67">
        <f t="shared" si="12"/>
        <v>186.24775969795093</v>
      </c>
      <c r="T67" s="1"/>
      <c r="U67" s="11">
        <v>8</v>
      </c>
      <c r="V67" s="11">
        <v>47</v>
      </c>
      <c r="W67" s="11">
        <v>23.5</v>
      </c>
      <c r="X67" s="11">
        <v>2.35E-2</v>
      </c>
      <c r="Y67" s="11">
        <v>2100</v>
      </c>
      <c r="Z67" s="11">
        <v>2317.33325195</v>
      </c>
      <c r="AA67" s="11">
        <v>2200.3829631399999</v>
      </c>
      <c r="AB67" s="11">
        <v>52.516424283699997</v>
      </c>
      <c r="AF67">
        <f t="shared" si="14"/>
        <v>174.62470383829961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2030.6666259799999</v>
      </c>
      <c r="I68" s="11">
        <v>2279</v>
      </c>
      <c r="J68" s="11">
        <v>2159.82692073</v>
      </c>
      <c r="K68" s="13">
        <v>53.578626885699997</v>
      </c>
      <c r="O68" s="6">
        <f t="shared" si="12"/>
        <v>179.7153797517399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1976.3333740200001</v>
      </c>
      <c r="Z68" s="11">
        <v>2234.33325195</v>
      </c>
      <c r="AA68" s="11">
        <v>2115.7307598399998</v>
      </c>
      <c r="AB68" s="11">
        <v>53.356028533299998</v>
      </c>
      <c r="AF68" s="6">
        <f t="shared" si="14"/>
        <v>167.90661604260643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1979</v>
      </c>
      <c r="I69" s="11">
        <v>2238</v>
      </c>
      <c r="J69" s="11">
        <v>2124.52382364</v>
      </c>
      <c r="K69" s="13">
        <v>52.346293763600002</v>
      </c>
      <c r="O69" s="6">
        <f t="shared" si="12"/>
        <v>176.77787145464103</v>
      </c>
      <c r="T69" s="1"/>
      <c r="U69" s="11">
        <v>10</v>
      </c>
      <c r="V69" s="11">
        <v>49</v>
      </c>
      <c r="W69" s="11">
        <v>24.5</v>
      </c>
      <c r="X69" s="11">
        <v>2.4500000000000001E-2</v>
      </c>
      <c r="Y69" s="11">
        <v>1982.3333740200001</v>
      </c>
      <c r="Z69" s="11">
        <v>2194</v>
      </c>
      <c r="AA69" s="11">
        <v>2089.0203981999998</v>
      </c>
      <c r="AB69" s="11">
        <v>49.3746238035</v>
      </c>
      <c r="AF69" s="6">
        <f t="shared" si="14"/>
        <v>165.78685367899368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1973.6666259799999</v>
      </c>
      <c r="I70" s="11">
        <v>2177</v>
      </c>
      <c r="J70" s="11">
        <v>2087.1281949600002</v>
      </c>
      <c r="K70" s="13">
        <v>51.167796129099997</v>
      </c>
      <c r="O70" s="6">
        <f t="shared" si="12"/>
        <v>173.66624730329016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1920</v>
      </c>
      <c r="Z70" s="11">
        <v>2158.33325195</v>
      </c>
      <c r="AA70" s="11">
        <v>2052.3205120399998</v>
      </c>
      <c r="AB70" s="11">
        <v>52.096772882499998</v>
      </c>
      <c r="AF70" s="6">
        <f t="shared" si="14"/>
        <v>162.87431215374758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1903</v>
      </c>
      <c r="I71" s="11">
        <v>2152</v>
      </c>
      <c r="J71" s="11">
        <v>2057.9019703600002</v>
      </c>
      <c r="K71" s="13">
        <v>53.540236169400004</v>
      </c>
      <c r="O71" s="6">
        <f t="shared" si="12"/>
        <v>171.23438482288205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1887.6666259799999</v>
      </c>
      <c r="Z71" s="11">
        <v>2129</v>
      </c>
      <c r="AA71" s="11">
        <v>2019.6927945</v>
      </c>
      <c r="AB71" s="11">
        <v>51.2622366963</v>
      </c>
      <c r="AF71" s="6">
        <f t="shared" si="14"/>
        <v>160.28494220870331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1920.6666259799999</v>
      </c>
      <c r="I72" s="11">
        <v>2132.66674805</v>
      </c>
      <c r="J72" s="11">
        <v>2037.42948561</v>
      </c>
      <c r="K72" s="13">
        <v>48.0329497667</v>
      </c>
      <c r="O72" s="6">
        <f t="shared" si="12"/>
        <v>169.53090555980091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1896</v>
      </c>
      <c r="Z72" s="11">
        <v>2095.66674805</v>
      </c>
      <c r="AA72" s="11">
        <v>1990.00001174</v>
      </c>
      <c r="AB72" s="11">
        <v>48.693477038700003</v>
      </c>
      <c r="AF72" s="6">
        <f t="shared" si="14"/>
        <v>157.92849177145729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1932.6666259799999</v>
      </c>
      <c r="I73" s="11">
        <v>2118.33325195</v>
      </c>
      <c r="J73" s="11">
        <v>2016.8525695799999</v>
      </c>
      <c r="K73" s="13">
        <v>47.003887417199998</v>
      </c>
      <c r="O73" s="6">
        <f t="shared" si="12"/>
        <v>167.81873675453329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1852.3333740200001</v>
      </c>
      <c r="Z73" s="11">
        <v>2088</v>
      </c>
      <c r="AA73" s="11">
        <v>1984.76281973</v>
      </c>
      <c r="AB73" s="11">
        <v>50.816606041699998</v>
      </c>
      <c r="AF73" s="6">
        <f t="shared" si="14"/>
        <v>157.51286271096615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52</v>
      </c>
      <c r="F74" s="34">
        <v>26</v>
      </c>
      <c r="G74" s="34">
        <v>2.5999999999999999E-2</v>
      </c>
      <c r="H74" s="34">
        <v>1884</v>
      </c>
      <c r="I74" s="34">
        <v>2106.33325195</v>
      </c>
      <c r="J74" s="34">
        <v>2013.1794785699999</v>
      </c>
      <c r="K74" s="35">
        <v>48.1044726338</v>
      </c>
      <c r="L74" s="35"/>
      <c r="O74" s="34">
        <f t="shared" si="12"/>
        <v>167.51310534518788</v>
      </c>
      <c r="P74" s="34">
        <f>AVERAGE(O73:O75)</f>
        <v>167.35877940014652</v>
      </c>
      <c r="T74" s="33"/>
      <c r="U74" s="34">
        <v>15</v>
      </c>
      <c r="V74" s="34">
        <v>52</v>
      </c>
      <c r="W74" s="34">
        <v>26</v>
      </c>
      <c r="X74" s="34">
        <v>2.5999999999999999E-2</v>
      </c>
      <c r="Y74" s="34">
        <v>1881</v>
      </c>
      <c r="Z74" s="34">
        <v>2077</v>
      </c>
      <c r="AA74" s="34">
        <v>1973.22435819</v>
      </c>
      <c r="AB74" s="34">
        <v>47.5597856881</v>
      </c>
      <c r="AF74" s="34">
        <f t="shared" si="14"/>
        <v>156.59715827999892</v>
      </c>
      <c r="AG74" s="34">
        <f>AVERAGE(AF73:AF75)</f>
        <v>156.65481388914299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1888</v>
      </c>
      <c r="I75" s="11">
        <v>2088.66674805</v>
      </c>
      <c r="J75" s="11">
        <v>2003.9423006500001</v>
      </c>
      <c r="K75" s="13">
        <v>48.830130101199998</v>
      </c>
      <c r="O75" s="6">
        <f t="shared" si="12"/>
        <v>166.74449610071838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1858</v>
      </c>
      <c r="Z75" s="11">
        <v>2045.6666259799999</v>
      </c>
      <c r="AA75" s="11">
        <v>1963.86538931</v>
      </c>
      <c r="AB75" s="11">
        <v>43.596401067999999</v>
      </c>
      <c r="AF75" s="6">
        <f t="shared" si="14"/>
        <v>155.85442067646392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1927.3333740200001</v>
      </c>
      <c r="I76" s="11">
        <v>2098</v>
      </c>
      <c r="J76" s="11">
        <v>1998.7133422899999</v>
      </c>
      <c r="K76" s="13">
        <v>45.029139703399998</v>
      </c>
      <c r="O76" s="6">
        <f t="shared" si="12"/>
        <v>166.30940371977155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1865.3333740200001</v>
      </c>
      <c r="Z76" s="11">
        <v>2059.33325195</v>
      </c>
      <c r="AA76" s="11">
        <v>1960.6733374</v>
      </c>
      <c r="AB76" s="11">
        <v>48.264733978899997</v>
      </c>
      <c r="AF76" s="6">
        <f t="shared" si="14"/>
        <v>155.60109608308278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1877</v>
      </c>
      <c r="I77" s="11">
        <v>2107</v>
      </c>
      <c r="J77" s="11">
        <v>2011.22435819</v>
      </c>
      <c r="K77" s="13">
        <v>49.252750711700003</v>
      </c>
      <c r="O77" s="6">
        <f t="shared" si="12"/>
        <v>167.350423234793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1848.3333740200001</v>
      </c>
      <c r="Z77" s="11">
        <v>2057.33325195</v>
      </c>
      <c r="AA77" s="11">
        <v>1964.4615384599999</v>
      </c>
      <c r="AB77" s="11">
        <v>48.2252752602</v>
      </c>
      <c r="AF77" s="6">
        <f t="shared" si="14"/>
        <v>155.90173169936588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1881</v>
      </c>
      <c r="I78" s="11">
        <v>2128.33325195</v>
      </c>
      <c r="J78" s="11">
        <v>2015.21153377</v>
      </c>
      <c r="K78" s="13">
        <v>53.477532053600001</v>
      </c>
      <c r="O78" s="6">
        <f t="shared" si="12"/>
        <v>167.68218906594319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1894.3333740200001</v>
      </c>
      <c r="Z78" s="11">
        <v>2100.33325195</v>
      </c>
      <c r="AA78" s="11">
        <v>1976.5384591899999</v>
      </c>
      <c r="AB78" s="11">
        <v>50.056702970300002</v>
      </c>
      <c r="AF78" s="6">
        <f t="shared" si="14"/>
        <v>156.86016881739616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1926.3333740200001</v>
      </c>
      <c r="I79" s="11">
        <v>2136</v>
      </c>
      <c r="J79" s="11">
        <v>2026.6533300799999</v>
      </c>
      <c r="K79" s="13">
        <v>46.710227923200001</v>
      </c>
      <c r="O79" s="6">
        <f t="shared" si="12"/>
        <v>168.63424070913629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1866.6666259799999</v>
      </c>
      <c r="Z79" s="11">
        <v>2099</v>
      </c>
      <c r="AA79" s="11">
        <v>1999.7133349600001</v>
      </c>
      <c r="AB79" s="11">
        <v>49.979359887199998</v>
      </c>
      <c r="AF79" s="6">
        <f t="shared" si="14"/>
        <v>158.69935130772532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1927.3333740200001</v>
      </c>
      <c r="I80" s="11">
        <v>2163.66674805</v>
      </c>
      <c r="J80" s="11">
        <v>2039.6666748</v>
      </c>
      <c r="K80" s="13">
        <v>52.315975276300001</v>
      </c>
      <c r="O80" s="6">
        <f t="shared" si="12"/>
        <v>169.71705811721114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1882.3333740200001</v>
      </c>
      <c r="Z80" s="11">
        <v>2125.66674805</v>
      </c>
      <c r="AA80" s="11">
        <v>2005.5733373999999</v>
      </c>
      <c r="AB80" s="11">
        <v>54.012604214</v>
      </c>
      <c r="AF80" s="6">
        <f t="shared" si="14"/>
        <v>159.16440725831148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1946.6666259799999</v>
      </c>
      <c r="I81" s="11">
        <v>2180</v>
      </c>
      <c r="J81" s="11">
        <v>2079.2026103899998</v>
      </c>
      <c r="K81" s="13">
        <v>55.328630576000002</v>
      </c>
      <c r="O81" s="6">
        <f t="shared" si="12"/>
        <v>173.00677342272999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1936</v>
      </c>
      <c r="Z81" s="11">
        <v>2165.66674805</v>
      </c>
      <c r="AA81" s="11">
        <v>2041.6993480000001</v>
      </c>
      <c r="AB81" s="11">
        <v>49.932774186000003</v>
      </c>
      <c r="AF81" s="6">
        <f t="shared" si="14"/>
        <v>162.03140541616031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1993.3333740200001</v>
      </c>
      <c r="I82" s="11">
        <v>2263.33325195</v>
      </c>
      <c r="J82" s="11">
        <v>2116.14102877</v>
      </c>
      <c r="K82" s="13">
        <v>58.066016032500002</v>
      </c>
      <c r="O82" s="6">
        <f t="shared" si="12"/>
        <v>176.08035391331239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1940</v>
      </c>
      <c r="Z82" s="11">
        <v>2218</v>
      </c>
      <c r="AA82" s="11">
        <v>2061.5320458000001</v>
      </c>
      <c r="AB82" s="11">
        <v>55.671342927200001</v>
      </c>
      <c r="AF82" s="6">
        <f t="shared" si="14"/>
        <v>163.60534915125328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1959.6666259799999</v>
      </c>
      <c r="I83" s="11">
        <v>2283.66674805</v>
      </c>
      <c r="J83" s="11">
        <v>2133.3533373999999</v>
      </c>
      <c r="K83" s="13">
        <v>61.237895021100002</v>
      </c>
      <c r="O83" s="6">
        <f t="shared" si="12"/>
        <v>177.51255968505961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1984.6666259799999</v>
      </c>
      <c r="Z83" s="11">
        <v>2232.66674805</v>
      </c>
      <c r="AA83" s="11">
        <v>2098.88000732</v>
      </c>
      <c r="AB83" s="11">
        <v>56.7422050809</v>
      </c>
      <c r="AF83" s="6">
        <f t="shared" si="14"/>
        <v>166.5693226179844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1968.3333740200001</v>
      </c>
      <c r="I84" s="11">
        <v>2308</v>
      </c>
      <c r="J84" s="11">
        <v>2147.62090227</v>
      </c>
      <c r="K84" s="13">
        <v>79.045414756900001</v>
      </c>
      <c r="O84" s="6">
        <f t="shared" si="12"/>
        <v>178.69973853450097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1950.6666259799999</v>
      </c>
      <c r="Z84" s="11">
        <v>2270</v>
      </c>
      <c r="AA84" s="11">
        <v>2110.2810489399999</v>
      </c>
      <c r="AB84" s="11">
        <v>75.809573725199996</v>
      </c>
      <c r="AF84" s="6">
        <f t="shared" si="14"/>
        <v>167.47412125971701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1960.6666259799999</v>
      </c>
      <c r="I85" s="11">
        <v>2301.66674805</v>
      </c>
      <c r="J85" s="11">
        <v>2132.86</v>
      </c>
      <c r="K85" s="13">
        <v>80.322253122399999</v>
      </c>
      <c r="O85" s="6">
        <f t="shared" si="12"/>
        <v>177.47150995216865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1932</v>
      </c>
      <c r="Z85" s="11">
        <v>2267.66674805</v>
      </c>
      <c r="AA85" s="11">
        <v>2100.5800073199998</v>
      </c>
      <c r="AB85" s="11">
        <v>77.759082783300002</v>
      </c>
      <c r="AF85" s="6">
        <f t="shared" si="14"/>
        <v>166.70423640412892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1892.3333740200001</v>
      </c>
      <c r="I86" s="11">
        <v>2216</v>
      </c>
      <c r="J86" s="11">
        <v>2049.2435959999998</v>
      </c>
      <c r="K86" s="13">
        <v>78.894460046399999</v>
      </c>
      <c r="O86" s="6">
        <f t="shared" si="12"/>
        <v>170.51393679938292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1862</v>
      </c>
      <c r="Z86" s="11">
        <v>2236</v>
      </c>
      <c r="AA86" s="11">
        <v>2029.3269160299999</v>
      </c>
      <c r="AB86" s="11">
        <v>79.988744814300006</v>
      </c>
      <c r="AF86" s="6">
        <f t="shared" si="14"/>
        <v>161.04951621563785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1750.6666259799999</v>
      </c>
      <c r="I87" s="11">
        <v>2043.3333740200001</v>
      </c>
      <c r="J87" s="11">
        <v>1916.89542643</v>
      </c>
      <c r="K87" s="13">
        <v>72.737787082500006</v>
      </c>
      <c r="O87">
        <f t="shared" si="12"/>
        <v>159.50147958559788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1765.3333740200001</v>
      </c>
      <c r="Z87" s="11">
        <v>2060</v>
      </c>
      <c r="AA87" s="11">
        <v>1904.17647298</v>
      </c>
      <c r="AB87" s="11">
        <v>68.922802263299999</v>
      </c>
      <c r="AF87">
        <f t="shared" si="14"/>
        <v>151.11744556296767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1688.6666259799999</v>
      </c>
      <c r="I88" s="11">
        <v>1955.6666259799999</v>
      </c>
      <c r="J88" s="11">
        <v>1826.7124166999999</v>
      </c>
      <c r="K88" s="13">
        <v>65.070252524599994</v>
      </c>
      <c r="O88">
        <f t="shared" si="12"/>
        <v>151.99751077901226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1669.3333740200001</v>
      </c>
      <c r="Z88" s="11">
        <v>1950.6666259799999</v>
      </c>
      <c r="AA88" s="11">
        <v>1796.6928136500001</v>
      </c>
      <c r="AB88" s="11">
        <v>62.762651739500001</v>
      </c>
      <c r="AF88">
        <f t="shared" si="14"/>
        <v>142.58742942833371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749</v>
      </c>
      <c r="F98" s="11">
        <v>374.5</v>
      </c>
      <c r="G98" s="11">
        <v>0.3745</v>
      </c>
      <c r="H98" s="11">
        <v>0</v>
      </c>
      <c r="I98" s="11">
        <v>58.653335571299998</v>
      </c>
      <c r="J98" s="11">
        <v>22.636479746999999</v>
      </c>
      <c r="K98" s="13">
        <v>8.1602580071399995</v>
      </c>
      <c r="O98">
        <f t="shared" ref="O98:O126" si="42">J98/P$98</f>
        <v>1.8173422126151031</v>
      </c>
      <c r="P98">
        <f>K$98/(SQRT(2-(PI()/2)))</f>
        <v>12.455815745580882</v>
      </c>
      <c r="T98" s="1"/>
      <c r="U98" s="11">
        <v>1</v>
      </c>
      <c r="V98" s="11">
        <v>749</v>
      </c>
      <c r="W98" s="11">
        <v>374.5</v>
      </c>
      <c r="X98" s="11">
        <v>0.3745</v>
      </c>
      <c r="Y98" s="11">
        <v>0</v>
      </c>
      <c r="Z98" s="11">
        <v>58.606788635299999</v>
      </c>
      <c r="AA98" s="11">
        <v>23.8160350269</v>
      </c>
      <c r="AB98" s="11">
        <v>9.4161233463199991</v>
      </c>
      <c r="AF98">
        <f>AA98/AG$98</f>
        <v>1.657024907337437</v>
      </c>
      <c r="AG98">
        <f>AB$98/(SQRT(2-(PI()/2)))</f>
        <v>14.372768279728758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433.86843872100002</v>
      </c>
      <c r="I99" s="11">
        <v>552.16101074200003</v>
      </c>
      <c r="J99" s="11">
        <v>503.78255169200003</v>
      </c>
      <c r="K99" s="13">
        <v>27.281912056700001</v>
      </c>
      <c r="O99">
        <f t="shared" si="42"/>
        <v>40.445568719233322</v>
      </c>
      <c r="T99" s="1"/>
      <c r="U99" s="11">
        <v>2</v>
      </c>
      <c r="V99" s="11">
        <v>52</v>
      </c>
      <c r="W99" s="11">
        <v>26</v>
      </c>
      <c r="X99" s="11">
        <v>2.5999999999999999E-2</v>
      </c>
      <c r="Y99" s="11">
        <v>410.83074951200001</v>
      </c>
      <c r="Z99" s="11">
        <v>551.004394531</v>
      </c>
      <c r="AA99" s="11">
        <v>491.46724466199998</v>
      </c>
      <c r="AB99" s="11">
        <v>30.476120331299999</v>
      </c>
      <c r="AF99">
        <f t="shared" ref="AF99:AF126" si="44">AA99/AG$98</f>
        <v>34.194334389650017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379.39993286100002</v>
      </c>
      <c r="I100" s="11">
        <v>497.48321533199999</v>
      </c>
      <c r="J100" s="11">
        <v>433.54352804299998</v>
      </c>
      <c r="K100" s="13">
        <v>26.347425958500001</v>
      </c>
      <c r="O100">
        <f t="shared" si="42"/>
        <v>34.80651423386815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321.40985107400002</v>
      </c>
      <c r="Z100" s="11">
        <v>466.02380371100003</v>
      </c>
      <c r="AA100" s="11">
        <v>408.46313652600003</v>
      </c>
      <c r="AB100" s="11">
        <v>24.998153401</v>
      </c>
      <c r="AF100">
        <f t="shared" si="44"/>
        <v>28.419238978624133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313.70297241200001</v>
      </c>
      <c r="I101" s="11">
        <v>410.14422607400002</v>
      </c>
      <c r="J101" s="11">
        <v>365.31558047999999</v>
      </c>
      <c r="K101" s="13">
        <v>19.701570822000001</v>
      </c>
      <c r="O101">
        <f t="shared" si="42"/>
        <v>29.328916543230655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322.87823486299999</v>
      </c>
      <c r="Z101" s="11">
        <v>396.117675781</v>
      </c>
      <c r="AA101" s="11">
        <v>356.27064065399998</v>
      </c>
      <c r="AB101" s="11">
        <v>17.055453971599999</v>
      </c>
      <c r="AF101">
        <f t="shared" si="44"/>
        <v>24.78789289022918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264.41253662100002</v>
      </c>
      <c r="I102" s="11">
        <v>338.55184936500001</v>
      </c>
      <c r="J102" s="11">
        <v>301.13217651399998</v>
      </c>
      <c r="K102" s="13">
        <v>19.077115170300001</v>
      </c>
      <c r="O102">
        <f t="shared" si="42"/>
        <v>24.176030110339159</v>
      </c>
      <c r="T102" s="1"/>
      <c r="U102" s="11">
        <v>5</v>
      </c>
      <c r="V102" s="11">
        <v>50</v>
      </c>
      <c r="W102" s="11">
        <v>25</v>
      </c>
      <c r="X102" s="11">
        <v>2.5000000000000001E-2</v>
      </c>
      <c r="Y102" s="11">
        <v>250.916107178</v>
      </c>
      <c r="Z102" s="11">
        <v>353.52386474600002</v>
      </c>
      <c r="AA102" s="11">
        <v>307.514828491</v>
      </c>
      <c r="AB102" s="11">
        <v>19.493924251399999</v>
      </c>
      <c r="AF102">
        <f>AA102/AG$98</f>
        <v>21.395657573128521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242.131027222</v>
      </c>
      <c r="I103" s="11">
        <v>317.35128784199998</v>
      </c>
      <c r="J103" s="11">
        <v>276.04625640900002</v>
      </c>
      <c r="K103" s="13">
        <v>15.624026977</v>
      </c>
      <c r="O103">
        <f t="shared" si="42"/>
        <v>22.162037561204027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249.830932617</v>
      </c>
      <c r="Z103" s="11">
        <v>301.645751953</v>
      </c>
      <c r="AA103" s="11">
        <v>273.45252166699998</v>
      </c>
      <c r="AB103" s="11">
        <v>14.152593827800001</v>
      </c>
      <c r="AF103">
        <f t="shared" si="44"/>
        <v>19.025737863781977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211.23086547899999</v>
      </c>
      <c r="I104" s="11">
        <v>279.47854614300002</v>
      </c>
      <c r="J104" s="11">
        <v>247.95032959</v>
      </c>
      <c r="K104" s="13">
        <v>16.5399286627</v>
      </c>
      <c r="O104">
        <f t="shared" si="42"/>
        <v>19.906390288244967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187.85372924800001</v>
      </c>
      <c r="Z104" s="11">
        <v>282.76739501999998</v>
      </c>
      <c r="AA104" s="11">
        <v>242.47226623500001</v>
      </c>
      <c r="AB104" s="11">
        <v>19.309691248</v>
      </c>
      <c r="AF104">
        <f t="shared" si="44"/>
        <v>16.870255020877295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47</v>
      </c>
      <c r="F105" s="11">
        <v>23.5</v>
      </c>
      <c r="G105" s="11">
        <v>2.35E-2</v>
      </c>
      <c r="H105" s="11">
        <v>192.267745972</v>
      </c>
      <c r="I105" s="11">
        <v>254.284103394</v>
      </c>
      <c r="J105" s="11">
        <v>224.49323840900001</v>
      </c>
      <c r="K105" s="13">
        <v>12.1880923908</v>
      </c>
      <c r="O105">
        <f t="shared" si="42"/>
        <v>18.023166285889104</v>
      </c>
      <c r="T105" s="1"/>
      <c r="U105" s="11">
        <v>8</v>
      </c>
      <c r="V105" s="11">
        <v>47</v>
      </c>
      <c r="W105" s="11">
        <v>23.5</v>
      </c>
      <c r="X105" s="11">
        <v>2.35E-2</v>
      </c>
      <c r="Y105" s="11">
        <v>203.58392334000001</v>
      </c>
      <c r="Z105" s="11">
        <v>263.07061767599998</v>
      </c>
      <c r="AA105" s="11">
        <v>228.65657627799999</v>
      </c>
      <c r="AB105" s="11">
        <v>13.521000667299999</v>
      </c>
      <c r="AF105">
        <f t="shared" si="44"/>
        <v>15.909014312886089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184.33872985799999</v>
      </c>
      <c r="I106" s="11">
        <v>263.88293456999997</v>
      </c>
      <c r="J106" s="11">
        <v>216.83568426299999</v>
      </c>
      <c r="K106" s="13">
        <v>15.8361135082</v>
      </c>
      <c r="O106">
        <f t="shared" si="42"/>
        <v>17.408388875688829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163.97837829599999</v>
      </c>
      <c r="Z106" s="11">
        <v>237.70237731899999</v>
      </c>
      <c r="AA106" s="11">
        <v>201.93254999000001</v>
      </c>
      <c r="AB106" s="11">
        <v>15.9670474673</v>
      </c>
      <c r="AF106">
        <f t="shared" si="44"/>
        <v>14.049662950094598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169.32139587399999</v>
      </c>
      <c r="I107" s="11">
        <v>246.51577758799999</v>
      </c>
      <c r="J107" s="11">
        <v>197.34632562100001</v>
      </c>
      <c r="K107" s="13">
        <v>17.1103391294</v>
      </c>
      <c r="O107">
        <f t="shared" si="42"/>
        <v>15.843709448818334</v>
      </c>
      <c r="T107" s="1"/>
      <c r="U107" s="11">
        <v>10</v>
      </c>
      <c r="V107" s="11">
        <v>49</v>
      </c>
      <c r="W107" s="11">
        <v>24.5</v>
      </c>
      <c r="X107" s="11">
        <v>2.4500000000000001E-2</v>
      </c>
      <c r="Y107" s="11">
        <v>167.494995117</v>
      </c>
      <c r="Z107" s="11">
        <v>235.000076294</v>
      </c>
      <c r="AA107" s="11">
        <v>201.60553258799999</v>
      </c>
      <c r="AB107" s="11">
        <v>14.6683399717</v>
      </c>
      <c r="AF107">
        <f t="shared" si="44"/>
        <v>14.026910381094982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161.79069519000001</v>
      </c>
      <c r="I108" s="11">
        <v>233.878341675</v>
      </c>
      <c r="J108" s="11">
        <v>198.12528756899999</v>
      </c>
      <c r="K108" s="13">
        <v>15.8294932671</v>
      </c>
      <c r="O108">
        <f t="shared" si="42"/>
        <v>15.906247460291116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151.82984924300001</v>
      </c>
      <c r="Z108" s="11">
        <v>235.86492919899999</v>
      </c>
      <c r="AA108" s="11">
        <v>184.73292072000001</v>
      </c>
      <c r="AB108" s="11">
        <v>20.922309289899999</v>
      </c>
      <c r="AF108">
        <f t="shared" si="44"/>
        <v>12.852981215911335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152.32389831500001</v>
      </c>
      <c r="I109" s="11">
        <v>203.055908203</v>
      </c>
      <c r="J109" s="11">
        <v>178.83257877099999</v>
      </c>
      <c r="K109" s="13">
        <v>10.851058937399999</v>
      </c>
      <c r="O109">
        <f t="shared" si="42"/>
        <v>14.357355826690583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146.233322144</v>
      </c>
      <c r="Z109" s="11">
        <v>205.988723755</v>
      </c>
      <c r="AA109" s="11">
        <v>175.38878526900001</v>
      </c>
      <c r="AB109" s="11">
        <v>13.5350510094</v>
      </c>
      <c r="AF109">
        <f t="shared" si="44"/>
        <v>12.2028534695273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148.04502868700001</v>
      </c>
      <c r="I110" s="11">
        <v>204.71726989699999</v>
      </c>
      <c r="J110" s="11">
        <v>179.59517464300001</v>
      </c>
      <c r="K110" s="13">
        <v>13.3444449931</v>
      </c>
      <c r="O110">
        <f t="shared" si="42"/>
        <v>14.418579907680266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146.33729553200001</v>
      </c>
      <c r="Z110" s="11">
        <v>202.36582946799999</v>
      </c>
      <c r="AA110" s="11">
        <v>174.22778936500001</v>
      </c>
      <c r="AB110" s="11">
        <v>13.6022082196</v>
      </c>
      <c r="AF110">
        <f t="shared" si="44"/>
        <v>12.12207599636387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155.24862670900001</v>
      </c>
      <c r="I111" s="11">
        <v>210.85528564500001</v>
      </c>
      <c r="J111" s="11">
        <v>186.125967172</v>
      </c>
      <c r="K111" s="13">
        <v>13.7792927801</v>
      </c>
      <c r="O111">
        <f t="shared" si="42"/>
        <v>14.942896633489013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137.22363281200001</v>
      </c>
      <c r="Z111" s="11">
        <v>205.71487426799999</v>
      </c>
      <c r="AA111" s="11">
        <v>177.721684676</v>
      </c>
      <c r="AB111" s="11">
        <v>14.8884552302</v>
      </c>
      <c r="AF111">
        <f t="shared" si="44"/>
        <v>12.365167323170255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52</v>
      </c>
      <c r="F112" s="34">
        <v>26</v>
      </c>
      <c r="G112" s="34">
        <v>2.5999999999999999E-2</v>
      </c>
      <c r="H112" s="34">
        <v>155.85069274899999</v>
      </c>
      <c r="I112" s="34">
        <v>212.76405334500001</v>
      </c>
      <c r="J112" s="34">
        <v>185.73383096500001</v>
      </c>
      <c r="K112" s="35">
        <v>12.7663607208</v>
      </c>
      <c r="L112" s="35"/>
      <c r="O112" s="34">
        <f t="shared" si="42"/>
        <v>14.911414455604428</v>
      </c>
      <c r="P112" s="34">
        <f>AVERAGE(O111:O113)</f>
        <v>14.359002446985791</v>
      </c>
      <c r="T112" s="33"/>
      <c r="U112" s="34">
        <v>15</v>
      </c>
      <c r="V112" s="34">
        <v>52</v>
      </c>
      <c r="W112" s="34">
        <v>26</v>
      </c>
      <c r="X112" s="34">
        <v>2.5999999999999999E-2</v>
      </c>
      <c r="Y112" s="34">
        <v>145.23333740199999</v>
      </c>
      <c r="Z112" s="34">
        <v>203.0806427</v>
      </c>
      <c r="AA112" s="34">
        <v>174.36165853599999</v>
      </c>
      <c r="AB112" s="34">
        <v>13.411494465700001</v>
      </c>
      <c r="AF112" s="34">
        <f t="shared" si="44"/>
        <v>12.131390080359003</v>
      </c>
      <c r="AG112" s="34">
        <f>AVERAGE(AF111:AF113)</f>
        <v>12.180767648422977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129.502243042</v>
      </c>
      <c r="I113" s="11">
        <v>205.815582275</v>
      </c>
      <c r="J113" s="11">
        <v>164.69946817300001</v>
      </c>
      <c r="K113" s="13">
        <v>14.4249611931</v>
      </c>
      <c r="O113">
        <f t="shared" si="42"/>
        <v>13.222696251863928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148.945037842</v>
      </c>
      <c r="Z113" s="11">
        <v>197.71969604500001</v>
      </c>
      <c r="AA113" s="11">
        <v>173.13070942799999</v>
      </c>
      <c r="AB113" s="11">
        <v>12.655470531300001</v>
      </c>
      <c r="AF113">
        <f t="shared" si="44"/>
        <v>12.045745541739667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146.25851440400001</v>
      </c>
      <c r="I114" s="11">
        <v>205.10188293499999</v>
      </c>
      <c r="J114" s="11">
        <v>173.34619049099999</v>
      </c>
      <c r="K114" s="13">
        <v>13.422682912000001</v>
      </c>
      <c r="O114">
        <f t="shared" si="42"/>
        <v>13.916887824267981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138.19003295900001</v>
      </c>
      <c r="Z114" s="11">
        <v>200.53842163100001</v>
      </c>
      <c r="AA114" s="11">
        <v>165.585382385</v>
      </c>
      <c r="AB114" s="11">
        <v>13.723020355199999</v>
      </c>
      <c r="AF114">
        <f t="shared" si="44"/>
        <v>11.520771723464042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123.487258911</v>
      </c>
      <c r="I115" s="11">
        <v>201.91337585400001</v>
      </c>
      <c r="J115" s="11">
        <v>175.92274944600001</v>
      </c>
      <c r="K115" s="13">
        <v>15.9694037059</v>
      </c>
      <c r="O115">
        <f t="shared" si="42"/>
        <v>14.123743722559039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132.902908325</v>
      </c>
      <c r="Z115" s="11">
        <v>180.10899352999999</v>
      </c>
      <c r="AA115" s="11">
        <v>162.091565352</v>
      </c>
      <c r="AB115" s="11">
        <v>11.957889186799999</v>
      </c>
      <c r="AF115">
        <f t="shared" si="44"/>
        <v>11.277685842929278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161.635131836</v>
      </c>
      <c r="I116" s="11">
        <v>224.879928589</v>
      </c>
      <c r="J116" s="11">
        <v>185.76028324999999</v>
      </c>
      <c r="K116" s="13">
        <v>13.193396591400001</v>
      </c>
      <c r="O116">
        <f t="shared" si="42"/>
        <v>14.913538145095368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154.86398315400001</v>
      </c>
      <c r="Z116" s="11">
        <v>205.260421753</v>
      </c>
      <c r="AA116" s="11">
        <v>178.84514236499999</v>
      </c>
      <c r="AB116" s="11">
        <v>11.145147204000001</v>
      </c>
      <c r="AF116">
        <f t="shared" si="44"/>
        <v>12.443333036770779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154.75396728499999</v>
      </c>
      <c r="I117" s="11">
        <v>213.12557983400001</v>
      </c>
      <c r="J117" s="11">
        <v>187.11662414599999</v>
      </c>
      <c r="K117" s="13">
        <v>12.806290500499999</v>
      </c>
      <c r="O117">
        <f t="shared" si="42"/>
        <v>15.022430322348489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161.20829772900001</v>
      </c>
      <c r="Z117" s="11">
        <v>219.09190368700001</v>
      </c>
      <c r="AA117" s="11">
        <v>187.884342041</v>
      </c>
      <c r="AB117" s="11">
        <v>15.2677067261</v>
      </c>
      <c r="AF117">
        <f t="shared" si="44"/>
        <v>13.072244565856574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172.23475647000001</v>
      </c>
      <c r="I118" s="11">
        <v>224.901519775</v>
      </c>
      <c r="J118" s="11">
        <v>195.680385132</v>
      </c>
      <c r="K118" s="13">
        <v>13.031789909</v>
      </c>
      <c r="O118">
        <f t="shared" si="42"/>
        <v>15.709961445232857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157.143310547</v>
      </c>
      <c r="Z118" s="11">
        <v>224.647781372</v>
      </c>
      <c r="AA118" s="11">
        <v>194.60713531499999</v>
      </c>
      <c r="AB118" s="11">
        <v>13.7410326533</v>
      </c>
      <c r="AF118">
        <f t="shared" si="44"/>
        <v>13.539989758929906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171.96141052199999</v>
      </c>
      <c r="I119" s="11">
        <v>226.383255005</v>
      </c>
      <c r="J119" s="11">
        <v>203.63825599800001</v>
      </c>
      <c r="K119" s="13">
        <v>12.3510822751</v>
      </c>
      <c r="O119">
        <f t="shared" si="42"/>
        <v>16.348849417610204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150.30577087399999</v>
      </c>
      <c r="Z119" s="11">
        <v>229.10551452600001</v>
      </c>
      <c r="AA119" s="11">
        <v>192.37814211400001</v>
      </c>
      <c r="AB119" s="11">
        <v>16.5448616734</v>
      </c>
      <c r="AF119">
        <f t="shared" si="44"/>
        <v>13.384905285457686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165.442749023</v>
      </c>
      <c r="I120" s="11">
        <v>260.72857665999999</v>
      </c>
      <c r="J120" s="11">
        <v>205.18386430000001</v>
      </c>
      <c r="K120" s="13">
        <v>16.875411344700002</v>
      </c>
      <c r="O120">
        <f t="shared" si="42"/>
        <v>16.472936698087867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170.515548706</v>
      </c>
      <c r="Z120" s="11">
        <v>231.884399414</v>
      </c>
      <c r="AA120" s="11">
        <v>200.37669225799999</v>
      </c>
      <c r="AB120" s="11">
        <v>12.8711748197</v>
      </c>
      <c r="AF120">
        <f t="shared" si="44"/>
        <v>13.941412562854001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168.24067688</v>
      </c>
      <c r="I121" s="11">
        <v>252.58744812</v>
      </c>
      <c r="J121" s="11">
        <v>218.225910645</v>
      </c>
      <c r="K121" s="13">
        <v>16.985894262999999</v>
      </c>
      <c r="O121">
        <f t="shared" si="42"/>
        <v>17.520001507923954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164.20510864299999</v>
      </c>
      <c r="Z121" s="11">
        <v>270.33786010699998</v>
      </c>
      <c r="AA121" s="11">
        <v>224.27665588400001</v>
      </c>
      <c r="AB121" s="11">
        <v>21.0005760156</v>
      </c>
      <c r="AF121">
        <f t="shared" si="44"/>
        <v>15.604276888003412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215.070755005</v>
      </c>
      <c r="I122" s="11">
        <v>288.58242797899999</v>
      </c>
      <c r="J122" s="11">
        <v>251.70702556500001</v>
      </c>
      <c r="K122" s="13">
        <v>18.4051312468</v>
      </c>
      <c r="O122">
        <f t="shared" si="42"/>
        <v>20.207992050163515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206.975708008</v>
      </c>
      <c r="Z122" s="11">
        <v>283.21929931599999</v>
      </c>
      <c r="AA122" s="11">
        <v>242.945872288</v>
      </c>
      <c r="AB122" s="11">
        <v>19.219881708700001</v>
      </c>
      <c r="AF122">
        <f t="shared" si="44"/>
        <v>16.903206644655157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230.53585815400001</v>
      </c>
      <c r="I123" s="11">
        <v>304.64682006800001</v>
      </c>
      <c r="J123" s="11">
        <v>267.61517822299999</v>
      </c>
      <c r="K123" s="13">
        <v>16.521111510600001</v>
      </c>
      <c r="O123">
        <f t="shared" si="42"/>
        <v>21.485158715353144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165.36082458499999</v>
      </c>
      <c r="Z123" s="11">
        <v>285.87460327100001</v>
      </c>
      <c r="AA123" s="11">
        <v>247.538188171</v>
      </c>
      <c r="AB123" s="11">
        <v>23.073509087400002</v>
      </c>
      <c r="AF123">
        <f t="shared" si="44"/>
        <v>17.222721702132077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241.28202819800001</v>
      </c>
      <c r="I124" s="11">
        <v>318.04611206099997</v>
      </c>
      <c r="J124" s="11">
        <v>278.466088222</v>
      </c>
      <c r="K124" s="13">
        <v>19.221557379099998</v>
      </c>
      <c r="O124">
        <f t="shared" si="42"/>
        <v>22.356310811742311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246.75897216800001</v>
      </c>
      <c r="Z124" s="11">
        <v>309.11553955099998</v>
      </c>
      <c r="AA124" s="11">
        <v>280.24182657099999</v>
      </c>
      <c r="AB124" s="11">
        <v>13.8586416121</v>
      </c>
      <c r="AF124">
        <f t="shared" si="44"/>
        <v>19.498110671292942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241.79450988799999</v>
      </c>
      <c r="I125" s="11">
        <v>316.24407959000001</v>
      </c>
      <c r="J125" s="11">
        <v>278.68796404699998</v>
      </c>
      <c r="K125" s="13">
        <v>16.648763313300002</v>
      </c>
      <c r="O125">
        <f t="shared" si="42"/>
        <v>22.374123842179817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229.71104431200001</v>
      </c>
      <c r="Z125" s="11">
        <v>315.43148803700001</v>
      </c>
      <c r="AA125" s="11">
        <v>267.84171370000001</v>
      </c>
      <c r="AB125" s="11">
        <v>16.3584220302</v>
      </c>
      <c r="AF125">
        <f t="shared" si="44"/>
        <v>18.635360181640298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246.08708190900001</v>
      </c>
      <c r="I126" s="11">
        <v>326.39407348600002</v>
      </c>
      <c r="J126" s="11">
        <v>280.71048452299999</v>
      </c>
      <c r="K126" s="13">
        <v>19.328022594099998</v>
      </c>
      <c r="O126">
        <f t="shared" si="42"/>
        <v>22.536499435823096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239.24922180199999</v>
      </c>
      <c r="Z126" s="11">
        <v>320.90740966800001</v>
      </c>
      <c r="AA126" s="11">
        <v>281.94952961000001</v>
      </c>
      <c r="AB126" s="11">
        <v>18.075419838799998</v>
      </c>
      <c r="AF126">
        <f t="shared" si="44"/>
        <v>19.616925850509915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25.734534899</v>
      </c>
      <c r="F167" s="11">
        <v>6.3532615887299997</v>
      </c>
      <c r="G167" s="11">
        <v>0</v>
      </c>
      <c r="H167" s="6">
        <f>E167/F167</f>
        <v>4.0506021261032741</v>
      </c>
      <c r="N167" s="11">
        <v>23.226257412700001</v>
      </c>
      <c r="O167" s="11">
        <v>6.71946191407</v>
      </c>
      <c r="P167" s="11">
        <v>3.0037920585600002</v>
      </c>
      <c r="Q167" s="6">
        <f>N167/O167</f>
        <v>3.4565650806154777</v>
      </c>
    </row>
    <row r="168" spans="3:17" x14ac:dyDescent="0.25">
      <c r="C168">
        <f t="shared" ref="C168" si="70">C12</f>
        <v>-26</v>
      </c>
      <c r="D168" s="11">
        <v>2</v>
      </c>
      <c r="E168" s="11">
        <v>2957.1859083899999</v>
      </c>
      <c r="F168" s="11">
        <v>29.852603534099998</v>
      </c>
      <c r="G168" s="32">
        <v>222.44889457400001</v>
      </c>
      <c r="H168" s="6">
        <f t="shared" ref="H168:H195" si="71">E168/F168</f>
        <v>99.059564604208433</v>
      </c>
      <c r="N168" s="11">
        <v>497.624901405</v>
      </c>
      <c r="O168" s="11">
        <v>20.301276530199999</v>
      </c>
      <c r="P168" s="11">
        <v>54.106904836799998</v>
      </c>
      <c r="Q168" s="6">
        <f t="shared" ref="Q168:Q195" si="72">N168/O168</f>
        <v>24.512000546602948</v>
      </c>
    </row>
    <row r="169" spans="3:17" x14ac:dyDescent="0.25">
      <c r="C169">
        <f t="shared" ref="C169" si="73">C13</f>
        <v>-24</v>
      </c>
      <c r="D169" s="11">
        <v>3</v>
      </c>
      <c r="E169" s="11">
        <v>2806.3878173799999</v>
      </c>
      <c r="F169" s="11">
        <v>18.5887493858</v>
      </c>
      <c r="G169" s="11">
        <v>308.90920771100002</v>
      </c>
      <c r="H169" s="6">
        <f t="shared" si="71"/>
        <v>150.97238437803716</v>
      </c>
      <c r="N169" s="11">
        <v>421.00333169800001</v>
      </c>
      <c r="O169" s="11">
        <v>19.383841268899999</v>
      </c>
      <c r="P169" s="11">
        <v>189.38026447499999</v>
      </c>
      <c r="Q169" s="6">
        <f t="shared" si="72"/>
        <v>21.719293191565185</v>
      </c>
    </row>
    <row r="170" spans="3:17" x14ac:dyDescent="0.25">
      <c r="C170">
        <f t="shared" ref="C170" si="74">C14</f>
        <v>-22</v>
      </c>
      <c r="D170" s="11">
        <v>4</v>
      </c>
      <c r="E170" s="11">
        <v>2642.0588330999999</v>
      </c>
      <c r="F170" s="11">
        <v>28.737194054300002</v>
      </c>
      <c r="G170" s="11">
        <v>220.07307329400001</v>
      </c>
      <c r="H170" s="6">
        <f t="shared" si="71"/>
        <v>91.938650242181993</v>
      </c>
      <c r="N170" s="11">
        <v>360.79310817300001</v>
      </c>
      <c r="O170" s="11">
        <v>12.3990738807</v>
      </c>
      <c r="P170" s="11">
        <v>102.95491179299999</v>
      </c>
      <c r="Q170" s="6">
        <f t="shared" si="72"/>
        <v>29.098391673800652</v>
      </c>
    </row>
    <row r="171" spans="3:17" x14ac:dyDescent="0.25">
      <c r="C171">
        <f t="shared" ref="C171" si="75">C15</f>
        <v>-20</v>
      </c>
      <c r="D171" s="11">
        <v>5</v>
      </c>
      <c r="E171" s="11">
        <v>2515.1433300799999</v>
      </c>
      <c r="F171" s="11">
        <v>33.106736059200003</v>
      </c>
      <c r="G171" s="32">
        <v>125.424862366</v>
      </c>
      <c r="H171" s="6">
        <f t="shared" si="71"/>
        <v>75.970742799366619</v>
      </c>
      <c r="N171" s="11">
        <v>304.32350097699998</v>
      </c>
      <c r="O171" s="11">
        <v>11.4269711256</v>
      </c>
      <c r="P171" s="11">
        <v>81.091753854800004</v>
      </c>
      <c r="Q171" s="6">
        <f t="shared" si="72"/>
        <v>26.632035526476468</v>
      </c>
    </row>
    <row r="172" spans="3:17" x14ac:dyDescent="0.25">
      <c r="C172">
        <f t="shared" ref="C172" si="76">C16</f>
        <v>-18</v>
      </c>
      <c r="D172" s="11">
        <v>6</v>
      </c>
      <c r="E172" s="11">
        <v>2386.7266455099998</v>
      </c>
      <c r="F172" s="11">
        <v>41.662735076499999</v>
      </c>
      <c r="G172" s="11">
        <v>166.27547374700001</v>
      </c>
      <c r="H172" s="6">
        <f t="shared" si="71"/>
        <v>57.28684497375307</v>
      </c>
      <c r="N172" s="11">
        <v>274.74938598599999</v>
      </c>
      <c r="O172" s="11">
        <v>11.5657637703</v>
      </c>
      <c r="P172" s="11">
        <v>66.476342411000005</v>
      </c>
      <c r="Q172" s="6">
        <f t="shared" si="72"/>
        <v>23.755403572355114</v>
      </c>
    </row>
    <row r="173" spans="3:17" x14ac:dyDescent="0.25">
      <c r="C173">
        <f t="shared" ref="C173" si="77">C17</f>
        <v>-16</v>
      </c>
      <c r="D173" s="11">
        <v>7</v>
      </c>
      <c r="E173" s="11">
        <v>2288.72329102</v>
      </c>
      <c r="F173" s="11">
        <v>34.916922435799997</v>
      </c>
      <c r="G173" s="11">
        <v>89.708712959300001</v>
      </c>
      <c r="H173" s="6">
        <f t="shared" si="71"/>
        <v>65.547680934027369</v>
      </c>
      <c r="N173" s="11">
        <v>245.21129760700001</v>
      </c>
      <c r="O173" s="11">
        <v>11.1378290488</v>
      </c>
      <c r="P173" s="11">
        <v>158.77592040100001</v>
      </c>
      <c r="Q173" s="6">
        <f t="shared" si="72"/>
        <v>22.016076609958318</v>
      </c>
    </row>
    <row r="174" spans="3:17" x14ac:dyDescent="0.25">
      <c r="C174">
        <f t="shared" ref="C174" si="78">C18</f>
        <v>-14</v>
      </c>
      <c r="D174" s="11">
        <v>8</v>
      </c>
      <c r="E174" s="11">
        <v>2219.3581491</v>
      </c>
      <c r="F174" s="11">
        <v>26.834965373599999</v>
      </c>
      <c r="G174" s="11">
        <v>163.15542935299999</v>
      </c>
      <c r="H174" s="6">
        <f t="shared" si="71"/>
        <v>82.703969176102788</v>
      </c>
      <c r="N174" s="11">
        <v>226.57490831699999</v>
      </c>
      <c r="O174" s="11">
        <v>9.6690122244199994</v>
      </c>
      <c r="P174" s="11">
        <v>40.9385072018</v>
      </c>
      <c r="Q174" s="6">
        <f t="shared" si="72"/>
        <v>23.433097720650697</v>
      </c>
    </row>
    <row r="175" spans="3:17" x14ac:dyDescent="0.25">
      <c r="C175">
        <f t="shared" ref="C175" si="79">C19</f>
        <v>-12</v>
      </c>
      <c r="D175" s="11">
        <v>9</v>
      </c>
      <c r="E175" s="11">
        <v>2137.77882972</v>
      </c>
      <c r="F175" s="11">
        <v>32.1869552227</v>
      </c>
      <c r="G175" s="32">
        <v>80.161343574499995</v>
      </c>
      <c r="H175" s="6">
        <f t="shared" si="71"/>
        <v>66.417553786271824</v>
      </c>
      <c r="N175" s="11">
        <v>209.38411712600001</v>
      </c>
      <c r="O175" s="11">
        <v>15.3712517003</v>
      </c>
      <c r="P175" s="11">
        <v>67.588144031900001</v>
      </c>
      <c r="Q175" s="6">
        <f t="shared" si="72"/>
        <v>13.621800046505872</v>
      </c>
    </row>
    <row r="176" spans="3:17" x14ac:dyDescent="0.25">
      <c r="C176">
        <f t="shared" ref="C176" si="80">C20</f>
        <v>-10</v>
      </c>
      <c r="D176" s="11">
        <v>10</v>
      </c>
      <c r="E176" s="11">
        <v>2106.7721121700001</v>
      </c>
      <c r="F176" s="11">
        <v>26.413109244099999</v>
      </c>
      <c r="G176" s="11">
        <v>150.30748157100001</v>
      </c>
      <c r="H176" s="6">
        <f t="shared" si="71"/>
        <v>79.762366963313795</v>
      </c>
      <c r="N176" s="11">
        <v>199.47592941600001</v>
      </c>
      <c r="O176" s="11">
        <v>11.558031181900001</v>
      </c>
      <c r="P176" s="11">
        <v>60.1380902115</v>
      </c>
      <c r="Q176" s="6">
        <f t="shared" si="72"/>
        <v>17.258642607607896</v>
      </c>
    </row>
    <row r="177" spans="3:17" x14ac:dyDescent="0.25">
      <c r="C177">
        <f t="shared" ref="C177" si="81">C21</f>
        <v>-8</v>
      </c>
      <c r="D177" s="11">
        <v>11</v>
      </c>
      <c r="E177" s="11">
        <v>2069.7243394100001</v>
      </c>
      <c r="F177" s="11">
        <v>24.7578005011</v>
      </c>
      <c r="G177" s="11">
        <v>249.54733122299999</v>
      </c>
      <c r="H177" s="6">
        <f t="shared" si="71"/>
        <v>83.598877829152926</v>
      </c>
      <c r="N177" s="11">
        <v>191.429104438</v>
      </c>
      <c r="O177" s="11">
        <v>14.9377249112</v>
      </c>
      <c r="P177" s="11">
        <v>29.948656815700001</v>
      </c>
      <c r="Q177" s="6">
        <f t="shared" si="72"/>
        <v>12.81514458031493</v>
      </c>
    </row>
    <row r="178" spans="3:17" x14ac:dyDescent="0.25">
      <c r="C178">
        <f t="shared" ref="C178" si="82">C22</f>
        <v>-6</v>
      </c>
      <c r="D178" s="11">
        <v>12</v>
      </c>
      <c r="E178" s="11">
        <v>2038.79738004</v>
      </c>
      <c r="F178" s="11">
        <v>27.433912539000001</v>
      </c>
      <c r="G178" s="11">
        <v>141.243466321</v>
      </c>
      <c r="H178" s="6">
        <f t="shared" si="71"/>
        <v>74.31668294275012</v>
      </c>
      <c r="N178" s="11">
        <v>177.11068157099999</v>
      </c>
      <c r="O178" s="11">
        <v>8.4469844915099994</v>
      </c>
      <c r="P178" s="11">
        <v>64.921810196899997</v>
      </c>
      <c r="Q178" s="6">
        <f t="shared" si="72"/>
        <v>20.967326475976439</v>
      </c>
    </row>
    <row r="179" spans="3:17" x14ac:dyDescent="0.25">
      <c r="C179">
        <f t="shared" ref="C179" si="83">C23</f>
        <v>-4</v>
      </c>
      <c r="D179" s="11">
        <v>13</v>
      </c>
      <c r="E179" s="11">
        <v>2013.71474281</v>
      </c>
      <c r="F179" s="11">
        <v>33.619295022199999</v>
      </c>
      <c r="G179" s="32">
        <v>261.763444424</v>
      </c>
      <c r="H179" s="6">
        <f t="shared" si="71"/>
        <v>59.897589806100143</v>
      </c>
      <c r="N179" s="11">
        <v>176.91148171099999</v>
      </c>
      <c r="O179" s="11">
        <v>10.414611671099999</v>
      </c>
      <c r="P179" s="11">
        <v>55.342680802700002</v>
      </c>
      <c r="Q179" s="6">
        <f t="shared" si="72"/>
        <v>16.98685340346583</v>
      </c>
    </row>
    <row r="180" spans="3:17" x14ac:dyDescent="0.25">
      <c r="C180">
        <f t="shared" ref="C180" si="84">C24</f>
        <v>-2</v>
      </c>
      <c r="D180" s="11">
        <v>14</v>
      </c>
      <c r="E180" s="11">
        <v>2000.8076899600001</v>
      </c>
      <c r="F180" s="11">
        <v>24.295468100000001</v>
      </c>
      <c r="G180" s="32">
        <v>1.77574616721E+17</v>
      </c>
      <c r="H180" s="6">
        <f t="shared" si="71"/>
        <v>82.353123707050528</v>
      </c>
      <c r="N180" s="11">
        <v>181.92382636400001</v>
      </c>
      <c r="O180" s="11">
        <v>11.3352986404</v>
      </c>
      <c r="P180" s="11">
        <v>67.194625542699995</v>
      </c>
      <c r="Q180" s="6">
        <f t="shared" si="72"/>
        <v>16.049319222663222</v>
      </c>
    </row>
    <row r="181" spans="3:17" x14ac:dyDescent="0.25">
      <c r="C181">
        <f t="shared" ref="C181" si="85">C25</f>
        <v>0</v>
      </c>
      <c r="D181" s="11">
        <v>15</v>
      </c>
      <c r="E181" s="11">
        <v>1993.2019043</v>
      </c>
      <c r="F181" s="11">
        <v>28.3069292295</v>
      </c>
      <c r="G181" s="11">
        <v>213.91357341200001</v>
      </c>
      <c r="H181" s="6">
        <f t="shared" si="71"/>
        <v>70.413921910780388</v>
      </c>
      <c r="N181" s="11">
        <v>180.04774445800001</v>
      </c>
      <c r="O181" s="11">
        <v>10.8723647196</v>
      </c>
      <c r="P181" s="11">
        <v>60.831051954899998</v>
      </c>
      <c r="Q181" s="6">
        <f t="shared" si="72"/>
        <v>16.560127359728977</v>
      </c>
    </row>
    <row r="182" spans="3:17" x14ac:dyDescent="0.25">
      <c r="C182">
        <f t="shared" ref="C182" si="86">C26</f>
        <v>2</v>
      </c>
      <c r="D182" s="11">
        <v>16</v>
      </c>
      <c r="E182" s="11">
        <v>1983.9038438099999</v>
      </c>
      <c r="F182" s="11">
        <v>28.601553474500001</v>
      </c>
      <c r="G182" s="11">
        <v>126.830355938</v>
      </c>
      <c r="H182" s="6">
        <f t="shared" si="71"/>
        <v>69.363499628744606</v>
      </c>
      <c r="N182" s="11">
        <v>168.915089534</v>
      </c>
      <c r="O182" s="11">
        <v>11.9701047838</v>
      </c>
      <c r="P182" s="11">
        <v>29.430596608399998</v>
      </c>
      <c r="Q182" s="6">
        <f t="shared" si="72"/>
        <v>14.11141277247672</v>
      </c>
    </row>
    <row r="183" spans="3:17" x14ac:dyDescent="0.25">
      <c r="C183">
        <f t="shared" ref="C183" si="87">C27</f>
        <v>4</v>
      </c>
      <c r="D183" s="11">
        <v>17</v>
      </c>
      <c r="E183" s="11">
        <v>1979.6933471699999</v>
      </c>
      <c r="F183" s="11">
        <v>27.501744275099998</v>
      </c>
      <c r="G183" s="11">
        <v>151.19310806300001</v>
      </c>
      <c r="H183" s="6">
        <f t="shared" si="71"/>
        <v>71.984283155538193</v>
      </c>
      <c r="N183" s="11">
        <v>169.46578643800001</v>
      </c>
      <c r="O183" s="11">
        <v>10.203882310399999</v>
      </c>
      <c r="P183" s="11">
        <v>33.292906455999997</v>
      </c>
      <c r="Q183" s="6">
        <f t="shared" si="72"/>
        <v>16.607971484076909</v>
      </c>
    </row>
    <row r="184" spans="3:17" x14ac:dyDescent="0.25">
      <c r="C184">
        <f t="shared" ref="C184" si="88">C28</f>
        <v>6</v>
      </c>
      <c r="D184" s="11">
        <v>18</v>
      </c>
      <c r="E184" s="11">
        <v>1987.8429471500001</v>
      </c>
      <c r="F184" s="11">
        <v>33.066307141199999</v>
      </c>
      <c r="G184" s="11">
        <v>75.598616233200005</v>
      </c>
      <c r="H184" s="6">
        <f t="shared" si="71"/>
        <v>60.116871795253637</v>
      </c>
      <c r="N184" s="11">
        <v>169.00715695900001</v>
      </c>
      <c r="O184" s="11">
        <v>12.6660348555</v>
      </c>
      <c r="P184" s="11">
        <v>46.867879143099998</v>
      </c>
      <c r="Q184" s="6">
        <f t="shared" si="72"/>
        <v>13.343335849546607</v>
      </c>
    </row>
    <row r="185" spans="3:17" x14ac:dyDescent="0.25">
      <c r="C185">
        <f t="shared" ref="C185" si="89">C29</f>
        <v>8</v>
      </c>
      <c r="D185" s="11">
        <v>19</v>
      </c>
      <c r="E185" s="11">
        <v>1995.8750023499999</v>
      </c>
      <c r="F185" s="11">
        <v>28.950585175000001</v>
      </c>
      <c r="G185" s="11">
        <v>149.683308711</v>
      </c>
      <c r="H185" s="6">
        <f t="shared" si="71"/>
        <v>68.940748184721272</v>
      </c>
      <c r="N185" s="11">
        <v>182.30271324700001</v>
      </c>
      <c r="O185" s="11">
        <v>9.0841604545700001</v>
      </c>
      <c r="P185" s="11">
        <v>53.272416334900001</v>
      </c>
      <c r="Q185" s="6">
        <f t="shared" si="72"/>
        <v>20.068196082477645</v>
      </c>
    </row>
    <row r="186" spans="3:17" x14ac:dyDescent="0.25">
      <c r="C186">
        <f t="shared" ref="C186" si="90">C30</f>
        <v>10</v>
      </c>
      <c r="D186" s="11">
        <v>20</v>
      </c>
      <c r="E186" s="11">
        <v>2013.18333252</v>
      </c>
      <c r="F186" s="11">
        <v>19.671707235</v>
      </c>
      <c r="G186" s="11">
        <v>497.97009025599999</v>
      </c>
      <c r="H186" s="6">
        <f t="shared" si="71"/>
        <v>102.33902469523002</v>
      </c>
      <c r="N186" s="11">
        <v>187.500482788</v>
      </c>
      <c r="O186" s="11">
        <v>9.9213188376999994</v>
      </c>
      <c r="P186" s="11">
        <v>84.148941640900006</v>
      </c>
      <c r="Q186" s="6">
        <f t="shared" si="72"/>
        <v>18.89874580741396</v>
      </c>
    </row>
    <row r="187" spans="3:17" x14ac:dyDescent="0.25">
      <c r="C187">
        <f t="shared" ref="C187" si="91">C31</f>
        <v>12</v>
      </c>
      <c r="D187" s="11">
        <v>21</v>
      </c>
      <c r="E187" s="11">
        <v>2022.6200268600001</v>
      </c>
      <c r="F187" s="11">
        <v>24.1736244535</v>
      </c>
      <c r="G187" s="11">
        <v>153.860035248</v>
      </c>
      <c r="H187" s="6">
        <f t="shared" si="71"/>
        <v>83.670532350276218</v>
      </c>
      <c r="N187" s="11">
        <v>195.14376098599999</v>
      </c>
      <c r="O187" s="11">
        <v>8.3673581777500008</v>
      </c>
      <c r="P187" s="11">
        <v>135.97707333599999</v>
      </c>
      <c r="Q187" s="6">
        <f t="shared" si="72"/>
        <v>23.322027913770334</v>
      </c>
    </row>
    <row r="188" spans="3:17" x14ac:dyDescent="0.25">
      <c r="C188">
        <f t="shared" ref="C188" si="92">C32</f>
        <v>14</v>
      </c>
      <c r="D188" s="11">
        <v>22</v>
      </c>
      <c r="E188" s="11">
        <v>2060.45097321</v>
      </c>
      <c r="F188" s="11">
        <v>28.330487859000002</v>
      </c>
      <c r="G188" s="32">
        <v>130.56338093299999</v>
      </c>
      <c r="H188" s="6">
        <f t="shared" si="71"/>
        <v>72.729103129632051</v>
      </c>
      <c r="N188" s="11">
        <v>198.00819845800001</v>
      </c>
      <c r="O188" s="11">
        <v>14.4643692409</v>
      </c>
      <c r="P188" s="11">
        <v>20.808264152700001</v>
      </c>
      <c r="Q188" s="6">
        <f t="shared" si="72"/>
        <v>13.689376644098971</v>
      </c>
    </row>
    <row r="189" spans="3:17" x14ac:dyDescent="0.25">
      <c r="C189">
        <f t="shared" ref="C189" si="93">C33</f>
        <v>16</v>
      </c>
      <c r="D189" s="11">
        <v>23</v>
      </c>
      <c r="E189" s="11">
        <v>2088.8365408099999</v>
      </c>
      <c r="F189" s="11">
        <v>38.732234363400003</v>
      </c>
      <c r="G189" s="11">
        <v>119.04850061099999</v>
      </c>
      <c r="H189" s="6">
        <f t="shared" si="71"/>
        <v>53.930184383678224</v>
      </c>
      <c r="N189" s="11">
        <v>202.78027695899999</v>
      </c>
      <c r="O189" s="11">
        <v>12.9837327697</v>
      </c>
      <c r="P189" s="11">
        <v>50.222463855400001</v>
      </c>
      <c r="Q189" s="6">
        <f t="shared" si="72"/>
        <v>15.618026075846707</v>
      </c>
    </row>
    <row r="190" spans="3:17" x14ac:dyDescent="0.25">
      <c r="C190">
        <f t="shared" ref="C190" si="94">C34</f>
        <v>18</v>
      </c>
      <c r="D190" s="11">
        <v>24</v>
      </c>
      <c r="E190" s="11">
        <v>2116.11668457</v>
      </c>
      <c r="F190" s="11">
        <v>26.4976457739</v>
      </c>
      <c r="G190" s="11">
        <v>142.105685959</v>
      </c>
      <c r="H190" s="6">
        <f t="shared" si="71"/>
        <v>79.860554504595285</v>
      </c>
      <c r="N190" s="11">
        <v>221.25128295900001</v>
      </c>
      <c r="O190" s="11">
        <v>13.8887518668</v>
      </c>
      <c r="P190" s="11">
        <v>32.672397823300003</v>
      </c>
      <c r="Q190" s="6">
        <f t="shared" si="72"/>
        <v>15.930249534364876</v>
      </c>
    </row>
    <row r="191" spans="3:17" x14ac:dyDescent="0.25">
      <c r="C191">
        <f t="shared" ref="C191" si="95">C35</f>
        <v>20</v>
      </c>
      <c r="D191" s="11">
        <v>25</v>
      </c>
      <c r="E191" s="11">
        <v>2128.9509708199998</v>
      </c>
      <c r="F191" s="11">
        <v>27.9284059487</v>
      </c>
      <c r="G191" s="11">
        <v>162.453777425</v>
      </c>
      <c r="H191" s="6">
        <f t="shared" si="71"/>
        <v>76.228875172129094</v>
      </c>
      <c r="N191" s="11">
        <v>247.32644862800001</v>
      </c>
      <c r="O191" s="11">
        <v>14.1333291256</v>
      </c>
      <c r="P191" s="11">
        <v>74.609533898999999</v>
      </c>
      <c r="Q191" s="6">
        <f t="shared" si="72"/>
        <v>17.49951808452634</v>
      </c>
    </row>
    <row r="192" spans="3:17" x14ac:dyDescent="0.25">
      <c r="C192">
        <f t="shared" ref="C192" si="96">C36</f>
        <v>22</v>
      </c>
      <c r="D192" s="11">
        <v>26</v>
      </c>
      <c r="E192" s="11">
        <v>2116.72002441</v>
      </c>
      <c r="F192" s="11">
        <v>23.702220885799999</v>
      </c>
      <c r="G192" s="11">
        <v>178.17460136400001</v>
      </c>
      <c r="H192" s="6">
        <f t="shared" si="71"/>
        <v>89.304712609362568</v>
      </c>
      <c r="N192" s="11">
        <v>257.57668273899998</v>
      </c>
      <c r="O192" s="11">
        <v>16.436658855699999</v>
      </c>
      <c r="P192" s="11">
        <v>38.356967210800001</v>
      </c>
      <c r="Q192" s="6">
        <f t="shared" si="72"/>
        <v>15.670866263046888</v>
      </c>
    </row>
    <row r="193" spans="3:17" x14ac:dyDescent="0.25">
      <c r="C193">
        <f t="shared" ref="C193" si="97">C37</f>
        <v>24</v>
      </c>
      <c r="D193" s="11">
        <v>27</v>
      </c>
      <c r="E193" s="11">
        <v>2039.2852665800001</v>
      </c>
      <c r="F193" s="11">
        <v>17.364915742299999</v>
      </c>
      <c r="G193" s="11">
        <v>228.95477881799999</v>
      </c>
      <c r="H193" s="6">
        <f t="shared" si="71"/>
        <v>117.43709539646144</v>
      </c>
      <c r="N193" s="11">
        <v>279.35395989099999</v>
      </c>
      <c r="O193" s="11">
        <v>9.4064439886199995</v>
      </c>
      <c r="P193" s="11">
        <v>4382.6900109500002</v>
      </c>
      <c r="Q193" s="6">
        <f t="shared" si="72"/>
        <v>29.698147379494834</v>
      </c>
    </row>
    <row r="194" spans="3:17" x14ac:dyDescent="0.25">
      <c r="C194">
        <f t="shared" ref="C194" si="98">C38</f>
        <v>26</v>
      </c>
      <c r="D194" s="11">
        <v>28</v>
      </c>
      <c r="E194" s="11">
        <v>1910.5359533000001</v>
      </c>
      <c r="F194" s="11">
        <v>19.540186884600001</v>
      </c>
      <c r="G194" s="11">
        <v>424.457277971</v>
      </c>
      <c r="H194" s="6">
        <f t="shared" si="71"/>
        <v>97.774702185971947</v>
      </c>
      <c r="N194" s="11">
        <v>273.26483962100002</v>
      </c>
      <c r="O194" s="11">
        <v>12.316232081100001</v>
      </c>
      <c r="P194" s="11">
        <v>117.519040949</v>
      </c>
      <c r="Q194" s="6">
        <f t="shared" si="72"/>
        <v>22.187373363996716</v>
      </c>
    </row>
    <row r="195" spans="3:17" x14ac:dyDescent="0.25">
      <c r="C195">
        <f t="shared" ref="C195" si="99">C39</f>
        <v>28</v>
      </c>
      <c r="D195" s="11">
        <v>29</v>
      </c>
      <c r="E195" s="11">
        <v>1811.7026151800001</v>
      </c>
      <c r="F195" s="11">
        <v>23.916843648099999</v>
      </c>
      <c r="G195" s="11">
        <v>235.321446213</v>
      </c>
      <c r="H195" s="6">
        <f t="shared" si="71"/>
        <v>75.750071449077907</v>
      </c>
      <c r="N195" s="11">
        <v>281.33000691699999</v>
      </c>
      <c r="O195" s="11">
        <v>14.715034940700001</v>
      </c>
      <c r="P195" s="11">
        <v>57.805583991299997</v>
      </c>
      <c r="Q195" s="6">
        <f t="shared" si="72"/>
        <v>19.118541549559989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2022-05-11T21:32:00Z</dcterms:modified>
</cp:coreProperties>
</file>