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Wash_Data\ROIs\UM_ROIs\"/>
    </mc:Choice>
  </mc:AlternateContent>
  <xr:revisionPtr revIDLastSave="0" documentId="13_ncr:1_{1CAD62DE-66D3-4E38-8F11-B2D568A8ED2A}" xr6:coauthVersionLast="47" xr6:coauthVersionMax="47" xr10:uidLastSave="{00000000-0000-0000-0000-000000000000}"/>
  <bookViews>
    <workbookView xWindow="1755" yWindow="1800" windowWidth="26265" windowHeight="129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AF8" i="3" s="1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9" i="3"/>
  <c r="P13" i="3"/>
  <c r="AG13" i="3"/>
  <c r="C191" i="3"/>
  <c r="P35" i="3"/>
  <c r="AG35" i="3"/>
  <c r="C192" i="3"/>
  <c r="P36" i="3"/>
  <c r="AG36" i="3"/>
  <c r="C193" i="3"/>
  <c r="AG37" i="3"/>
  <c r="P37" i="3"/>
  <c r="C194" i="3"/>
  <c r="AG38" i="3"/>
  <c r="P38" i="3"/>
  <c r="C195" i="3"/>
  <c r="AG39" i="3"/>
  <c r="P39" i="3"/>
  <c r="C167" i="3"/>
  <c r="P11" i="3"/>
  <c r="AG11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<sst xmlns="http://schemas.openxmlformats.org/spreadsheetml/2006/main" count="242" uniqueCount="64">
  <si>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</si>
  <si>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</si>
  <si>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</si>
  <si>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</si>
  <si>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</si>
  <si>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</si>
  <si>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</si>
  <si>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</si>
  <si>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</si>
  <si>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</si>
  <si>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</si>
  <si>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</si>
  <si>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</si>
  <si>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</si>
  <si>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</si>
  <si>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</si>
  <si>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</si>
  <si>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</si>
  <si>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</si>
  <si>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</si>
  <si>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</si>
  <si>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</si>
  <si>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</si>
  <si>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</si>
  <si>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</si>
  <si>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</si>
  <si>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</si>
  <si>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</si>
  <si>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</si>
  <si>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</si>
  <si>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</si>
  <si>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</si>
  <si>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</si>
  <si>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</si>
  <si>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</si>
  <si>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</si>
  <si>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</si>
  <si>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</si>
  <si>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</si>
  <si>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</si>
  <si>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</si>
  <si>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</si>
  <si>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</si>
  <si>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</si>
  <si>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</si>
  <si>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</si>
  <si>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</si>
  <si>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</si>
  <si>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</si>
  <si>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</si>
  <si>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</si>
  <si>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</si>
  <si>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</si>
  <si>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</si>
  <si>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</si>
  <si>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</si>
  <si>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</si>
  <si>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</si>
  <si>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</si>
  <si>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</si>
  <si>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Pass 2 NOT ACQUIRED</t>
  </si>
  <si>
    <t>MULTIPASS NOT ACQUIRED</t>
  </si>
  <si>
    <t>UWash_Br47T_DICOM_UMADC_Day1_di2505290936s50001_DWIlob-label.mhd</t>
  </si>
  <si>
    <t>L:\BRoss_Lab\MF_CIRP_Subgroups\IADP_WG_TCONS\DWIphantomRoundRobin\UWash_Data\ITK_Format\UWMC-DICOM\UWMC-DICOM\4.7T-Chenevertdwiphantom_Phantom\Run1\Bruker-Gen_ADC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</si>
</sst>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UWASH 4.7T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904367726316858"/>
                  <c:y val="-0.42839825391956959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1.0526874498500001</c:v>
                </c:pt>
                <c:pt idx="6">
                  <c:v>1.0732969100200001</c:v>
                </c:pt>
                <c:pt idx="7">
                  <c:v>1.08749863459</c:v>
                </c:pt>
                <c:pt idx="8">
                  <c:v>1.1029361421199999</c:v>
                </c:pt>
                <c:pt idx="9">
                  <c:v>1.1046157885099999</c:v>
                </c:pt>
                <c:pt idx="10">
                  <c:v>1.1077927728200001</c:v>
                </c:pt>
                <c:pt idx="11">
                  <c:v>1.1093735731399998</c:v>
                </c:pt>
                <c:pt idx="12">
                  <c:v>1.11263537752</c:v>
                </c:pt>
                <c:pt idx="13">
                  <c:v>1.1118581057800001</c:v>
                </c:pt>
                <c:pt idx="14">
                  <c:v>1.1123938659500001</c:v>
                </c:pt>
                <c:pt idx="15">
                  <c:v>1.1146623554499999</c:v>
                </c:pt>
                <c:pt idx="16">
                  <c:v>1.11300768564</c:v>
                </c:pt>
                <c:pt idx="17">
                  <c:v>1.1139879692000001</c:v>
                </c:pt>
                <c:pt idx="18">
                  <c:v>1.10955389915</c:v>
                </c:pt>
                <c:pt idx="19">
                  <c:v>1.1054899822900002</c:v>
                </c:pt>
                <c:pt idx="20">
                  <c:v>1.09726835777</c:v>
                </c:pt>
                <c:pt idx="21">
                  <c:v>1.0888497054099999</c:v>
                </c:pt>
                <c:pt idx="22">
                  <c:v>1.07490691124</c:v>
                </c:pt>
                <c:pt idx="23">
                  <c:v>1.0582254953299999</c:v>
                </c:pt>
                <c:pt idx="24">
                  <c:v>1.0285533252699999</c:v>
                </c:pt>
                <c:pt idx="25">
                  <c:v>0.999612546293</c:v>
                </c:pt>
                <c:pt idx="26">
                  <c:v>0.96374535453800003</c:v>
                </c:pt>
                <c:pt idx="27">
                  <c:v>0.92012967488300001</c:v>
                </c:pt>
                <c:pt idx="28">
                  <c:v>0.84722736581000002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0.49410182831191318</c:v>
                </c:pt>
                <c:pt idx="1">
                  <c:v>0.39924630780306852</c:v>
                </c:pt>
                <c:pt idx="2">
                  <c:v>0.90382372519030585</c:v>
                </c:pt>
                <c:pt idx="3">
                  <c:v>1.8102130468889848</c:v>
                </c:pt>
                <c:pt idx="4">
                  <c:v>8.0902452933969649</c:v>
                </c:pt>
                <c:pt idx="5">
                  <c:v>24.434551050773521</c:v>
                </c:pt>
                <c:pt idx="6">
                  <c:v>55.031828853166566</c:v>
                </c:pt>
                <c:pt idx="7">
                  <c:v>101.63152044819232</c:v>
                </c:pt>
                <c:pt idx="8">
                  <c:v>161.17247667733028</c:v>
                </c:pt>
                <c:pt idx="9">
                  <c:v>226.36102838477694</c:v>
                </c:pt>
                <c:pt idx="10">
                  <c:v>289.12723350262678</c:v>
                </c:pt>
                <c:pt idx="11">
                  <c:v>345.82448648738261</c:v>
                </c:pt>
                <c:pt idx="12">
                  <c:v>390.38832420118121</c:v>
                </c:pt>
                <c:pt idx="13">
                  <c:v>420.8198283943301</c:v>
                </c:pt>
                <c:pt idx="14">
                  <c:v>443.46708084523118</c:v>
                </c:pt>
                <c:pt idx="15">
                  <c:v>456.99682785871482</c:v>
                </c:pt>
                <c:pt idx="16">
                  <c:v>461.66062888199451</c:v>
                </c:pt>
                <c:pt idx="17">
                  <c:v>458.79295112940093</c:v>
                </c:pt>
                <c:pt idx="18">
                  <c:v>451.13618130817986</c:v>
                </c:pt>
                <c:pt idx="19">
                  <c:v>431.94371335322819</c:v>
                </c:pt>
                <c:pt idx="20">
                  <c:v>404.36865962770793</c:v>
                </c:pt>
                <c:pt idx="21">
                  <c:v>361.66747804708621</c:v>
                </c:pt>
                <c:pt idx="22">
                  <c:v>308.34043078823629</c:v>
                </c:pt>
                <c:pt idx="23">
                  <c:v>246.73689747244822</c:v>
                </c:pt>
                <c:pt idx="24">
                  <c:v>181.27916654278414</c:v>
                </c:pt>
                <c:pt idx="25">
                  <c:v>119.99398049164728</c:v>
                </c:pt>
                <c:pt idx="26">
                  <c:v>69.978000528757093</c:v>
                </c:pt>
                <c:pt idx="27">
                  <c:v>34.912194206581397</c:v>
                </c:pt>
                <c:pt idx="28">
                  <c:v>14.457197612626659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B6" sqref="B6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56</v>
      </c>
      <c r="C1" s="26"/>
      <c r="D1" s="26"/>
      <c r="E1" s="26"/>
      <c r="F1" s="27"/>
    </row>
    <row r="2" spans="2:51" ht="15.75" thickBot="1" x14ac:dyDescent="0.3">
      <c r="B2" s="28" t="s">
        <v>57</v>
      </c>
      <c r="C2" s="29"/>
      <c r="D2" s="29"/>
      <c r="E2" s="29"/>
      <c r="F2" s="30"/>
    </row>
    <row r="4" spans="2:51" x14ac:dyDescent="0.25">
      <c r="B4" s="8" t="s">
        <v>39</v>
      </c>
      <c r="I4" t="s">
        <v>58</v>
      </c>
    </row>
    <row r="5" spans="2:51" ht="15.75" thickBot="1" x14ac:dyDescent="0.3">
      <c r="C5" t="s">
        <v>7</v>
      </c>
      <c r="D5">
        <v>2</v>
      </c>
      <c r="F5" t="s">
        <v>37</v>
      </c>
      <c r="G5" t="s">
        <v>63</v>
      </c>
    </row>
    <row r="6" spans="2:51" x14ac:dyDescent="0.25">
      <c r="F6" t="s">
        <v>38</v>
      </c>
      <c r="G6" t="s">
        <v>62</v>
      </c>
      <c r="N6" s="14"/>
      <c r="O6" s="15" t="s">
        <v>48</v>
      </c>
      <c r="P6" s="16"/>
      <c r="Q6" s="17"/>
      <c r="AE6" s="14"/>
      <c r="AF6" s="15" t="s">
        <v>48</v>
      </c>
      <c r="AG6" s="16"/>
      <c r="AH6" s="17"/>
    </row>
    <row r="7" spans="2:51" x14ac:dyDescent="0.25">
      <c r="I7" s="5"/>
      <c r="J7" s="9" t="s">
        <v>43</v>
      </c>
      <c r="K7" s="5"/>
      <c r="N7" s="18"/>
      <c r="O7" s="19" t="s">
        <v>50</v>
      </c>
      <c r="P7" s="20" t="s">
        <v>51</v>
      </c>
      <c r="Q7" s="21"/>
      <c r="AE7" s="18"/>
      <c r="AF7" s="19" t="s">
        <v>50</v>
      </c>
      <c r="AG7" s="20" t="s">
        <v>51</v>
      </c>
      <c r="AH7" s="21"/>
      <c r="AJ7" t="s">
        <v>44</v>
      </c>
      <c r="AK7" t="s">
        <v>45</v>
      </c>
      <c r="AL7" t="s">
        <v>46</v>
      </c>
    </row>
    <row r="8" spans="2:51" ht="15.75" thickBot="1" x14ac:dyDescent="0.3">
      <c r="J8" s="31">
        <v>1000</v>
      </c>
      <c r="N8" s="22"/>
      <c r="O8" s="23">
        <f>100*SQRT(AVERAGE(O11:O39))/$AJ$8</f>
        <v>6.8670715010945829</v>
      </c>
      <c r="P8" s="23">
        <f>MAX(P11:P39) - MIN(P11:P39)</f>
        <v>46</v>
      </c>
      <c r="Q8" s="24"/>
      <c r="AE8" s="22"/>
      <c r="AF8" s="23">
        <f>100*SQRT(AVERAGE(AF11:AF39))/$AJ$8</f>
        <v>100.00000000000001</v>
      </c>
      <c r="AG8" s="23">
        <f>MAX(AG11:AG39) - MIN(AG11:AG39)</f>
        <v>46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36</v>
      </c>
      <c r="T9" s="2" t="s">
        <v>60</v>
      </c>
      <c r="AC9" s="7"/>
      <c r="AD9" t="s">
        <v>36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40</v>
      </c>
      <c r="K10" t="s">
        <v>41</v>
      </c>
      <c r="L10" s="7" t="s">
        <v>42</v>
      </c>
      <c r="M10" t="s">
        <v>9</v>
      </c>
      <c r="N10" t="s">
        <v>6</v>
      </c>
      <c r="O10" t="s">
        <v>47</v>
      </c>
      <c r="P10" t="s">
        <v>49</v>
      </c>
      <c r="Q10" s="7" t="s">
        <v>35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40</v>
      </c>
      <c r="AB10" t="s">
        <v>41</v>
      </c>
      <c r="AC10" s="7" t="s">
        <v>34</v>
      </c>
      <c r="AD10" t="s">
        <v>9</v>
      </c>
      <c r="AE10" t="s">
        <v>6</v>
      </c>
      <c r="AF10" t="s">
        <v>47</v>
      </c>
      <c r="AG10" t="s">
        <v>49</v>
      </c>
      <c r="AH10" t="s">
        <v>52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3717</v>
      </c>
      <c r="F11" s="11">
        <v>1858.5</v>
      </c>
      <c r="G11" s="11">
        <v>1.8585</v>
      </c>
      <c r="H11" s="11">
        <v>0</v>
      </c>
      <c r="I11" s="11">
        <v>8.93070362508E-4</v>
      </c>
      <c r="J11" s="32">
        <v>3.3223121296500002E-5</v>
      </c>
      <c r="K11" s="11">
        <v>1.04955613287E-4</v>
      </c>
      <c r="L11" s="12" t="s">
        <v>59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35</v>
      </c>
      <c r="T11" s="1"/>
      <c r="U11" s="11"/>
      <c r="V11" s="11"/>
      <c r="W11" s="11"/>
      <c r="X11" s="11"/>
      <c r="Y11" s="11"/>
      <c r="Z11" s="11"/>
      <c r="AA11" s="11"/>
      <c r="AB11" s="11"/>
      <c r="AC11" s="12" t="s">
        <v>59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35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4.7462503425799998E-4</v>
      </c>
      <c r="J12" s="32">
        <v>4.2768194986199998E-5</v>
      </c>
      <c r="K12" s="11">
        <v>1.14585574174E-4</v>
      </c>
      <c r="L12" s="12" t="s">
        <v>59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35</v>
      </c>
      <c r="T12" s="1"/>
      <c r="U12" s="11"/>
      <c r="V12" s="11"/>
      <c r="W12" s="11"/>
      <c r="X12" s="11"/>
      <c r="Y12" s="11"/>
      <c r="Z12" s="11"/>
      <c r="AA12" s="11"/>
      <c r="AB12" s="11"/>
      <c r="AC12" s="12" t="s">
        <v>59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35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0</v>
      </c>
      <c r="I13" s="11">
        <v>1.0046843672199999E-3</v>
      </c>
      <c r="J13" s="32">
        <v>8.8810744665700005E-5</v>
      </c>
      <c r="K13" s="11">
        <v>2.0878539173999999E-4</v>
      </c>
      <c r="L13" s="12" t="s">
        <v>59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35</v>
      </c>
      <c r="T13" s="1"/>
      <c r="U13" s="11"/>
      <c r="V13" s="11"/>
      <c r="W13" s="11"/>
      <c r="X13" s="11"/>
      <c r="Y13" s="11"/>
      <c r="Z13" s="11"/>
      <c r="AA13" s="11"/>
      <c r="AB13" s="11"/>
      <c r="AC13" s="12" t="s">
        <v>59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35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7.0405320730099999E-4</v>
      </c>
      <c r="J14" s="11">
        <v>2.38817970967E-4</v>
      </c>
      <c r="K14" s="11">
        <v>2.3420597842700001E-4</v>
      </c>
      <c r="L14" s="12" t="s">
        <v>59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35</v>
      </c>
      <c r="T14" s="1"/>
      <c r="U14" s="11"/>
      <c r="V14" s="11"/>
      <c r="W14" s="11"/>
      <c r="X14" s="11"/>
      <c r="Y14" s="11"/>
      <c r="Z14" s="11"/>
      <c r="AA14" s="11"/>
      <c r="AB14" s="11"/>
      <c r="AC14" s="12" t="s">
        <v>59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35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6.1623880173999998E-4</v>
      </c>
      <c r="I15" s="11">
        <v>1.28469616175E-3</v>
      </c>
      <c r="J15" s="11">
        <v>9.5335460035100004E-4</v>
      </c>
      <c r="K15" s="11">
        <v>1.6812867416999999E-4</v>
      </c>
      <c r="L15" s="12" t="s">
        <v>59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7" t="s">
        <v>35</v>
      </c>
      <c r="T15" s="1"/>
      <c r="U15" s="11"/>
      <c r="V15" s="11"/>
      <c r="W15" s="11"/>
      <c r="X15" s="11"/>
      <c r="Y15" s="11"/>
      <c r="Z15" s="11"/>
      <c r="AA15" s="11"/>
      <c r="AB15" s="11"/>
      <c r="AC15" s="12" t="s">
        <v>59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7" t="s">
        <v>35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9.3666935572399995E-4</v>
      </c>
      <c r="I16" s="11">
        <v>1.20224803686E-3</v>
      </c>
      <c r="J16" s="11">
        <v>1.05268744985E-3</v>
      </c>
      <c r="K16" s="32">
        <v>6.4007626401400001E-5</v>
      </c>
      <c r="L16" s="12" t="s">
        <v>35</v>
      </c>
      <c r="M16">
        <f t="shared" si="1"/>
        <v>1.0526874498500001</v>
      </c>
      <c r="N16">
        <f t="shared" si="5"/>
        <v>6.4007626401399995E-2</v>
      </c>
      <c r="O16">
        <f t="shared" si="6"/>
        <v>2.238477401696267E-3</v>
      </c>
      <c r="P16">
        <f t="shared" si="7"/>
        <v>-18</v>
      </c>
      <c r="Q16" s="7" t="s">
        <v>35</v>
      </c>
      <c r="T16" s="1"/>
      <c r="U16" s="11"/>
      <c r="V16" s="11"/>
      <c r="W16" s="11"/>
      <c r="X16" s="11"/>
      <c r="Y16" s="11"/>
      <c r="Z16" s="11"/>
      <c r="AA16" s="11"/>
      <c r="AB16" s="11"/>
      <c r="AC16" s="12" t="s">
        <v>35</v>
      </c>
      <c r="AD16">
        <f t="shared" si="8"/>
        <v>0</v>
      </c>
      <c r="AE16">
        <f t="shared" si="9"/>
        <v>0</v>
      </c>
      <c r="AF16">
        <f t="shared" si="10"/>
        <v>1.2100000000000002</v>
      </c>
      <c r="AG16">
        <f t="shared" si="11"/>
        <v>-18</v>
      </c>
      <c r="AH16" s="7" t="s">
        <v>35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1.01179245394E-3</v>
      </c>
      <c r="I17" s="11">
        <v>1.1300268815800001E-3</v>
      </c>
      <c r="J17" s="11">
        <v>1.07329691002E-3</v>
      </c>
      <c r="K17" s="32">
        <v>2.6094698808200001E-5</v>
      </c>
      <c r="L17" s="12" t="s">
        <v>35</v>
      </c>
      <c r="M17">
        <f t="shared" si="1"/>
        <v>1.0732969100200001</v>
      </c>
      <c r="N17">
        <f t="shared" si="5"/>
        <v>2.6094698808199999E-2</v>
      </c>
      <c r="O17">
        <f t="shared" si="6"/>
        <v>7.130550144799785E-4</v>
      </c>
      <c r="P17">
        <f t="shared" si="7"/>
        <v>-16</v>
      </c>
      <c r="Q17" s="7" t="s">
        <v>35</v>
      </c>
      <c r="T17" s="1"/>
      <c r="U17" s="11"/>
      <c r="V17" s="11"/>
      <c r="W17" s="11"/>
      <c r="X17" s="11"/>
      <c r="Y17" s="11"/>
      <c r="Z17" s="11"/>
      <c r="AA17" s="11"/>
      <c r="AB17" s="11"/>
      <c r="AC17" s="12" t="s">
        <v>35</v>
      </c>
      <c r="AD17">
        <f t="shared" si="8"/>
        <v>0</v>
      </c>
      <c r="AE17">
        <f t="shared" si="9"/>
        <v>0</v>
      </c>
      <c r="AF17">
        <f t="shared" si="10"/>
        <v>1.2100000000000002</v>
      </c>
      <c r="AG17">
        <f t="shared" si="11"/>
        <v>-16</v>
      </c>
      <c r="AH17" s="7" t="s">
        <v>35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1.0548254940700001E-3</v>
      </c>
      <c r="I18" s="11">
        <v>1.1269303504400001E-3</v>
      </c>
      <c r="J18" s="11">
        <v>1.08749863459E-3</v>
      </c>
      <c r="K18" s="32">
        <v>1.75175172822E-5</v>
      </c>
      <c r="L18" s="12" t="s">
        <v>35</v>
      </c>
      <c r="M18">
        <f t="shared" si="1"/>
        <v>1.08749863459</v>
      </c>
      <c r="N18">
        <f t="shared" si="5"/>
        <v>1.7517517282199999E-2</v>
      </c>
      <c r="O18">
        <f t="shared" si="6"/>
        <v>1.5628413711434776E-4</v>
      </c>
      <c r="P18">
        <f t="shared" si="7"/>
        <v>-14</v>
      </c>
      <c r="Q18" s="7" t="s">
        <v>35</v>
      </c>
      <c r="T18" s="1"/>
      <c r="U18" s="11"/>
      <c r="V18" s="11"/>
      <c r="W18" s="11"/>
      <c r="X18" s="11"/>
      <c r="Y18" s="11"/>
      <c r="Z18" s="11"/>
      <c r="AA18" s="11"/>
      <c r="AB18" s="11"/>
      <c r="AC18" s="12" t="s">
        <v>35</v>
      </c>
      <c r="AD18">
        <f t="shared" si="8"/>
        <v>0</v>
      </c>
      <c r="AE18">
        <f t="shared" si="9"/>
        <v>0</v>
      </c>
      <c r="AF18">
        <f t="shared" si="10"/>
        <v>1.2100000000000002</v>
      </c>
      <c r="AG18">
        <f t="shared" si="11"/>
        <v>-14</v>
      </c>
      <c r="AH18" s="7" t="s">
        <v>35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1.0803856421299999E-3</v>
      </c>
      <c r="I19" s="11">
        <v>1.12733396236E-3</v>
      </c>
      <c r="J19" s="11">
        <v>1.1029361421199999E-3</v>
      </c>
      <c r="K19" s="32">
        <v>9.9442394217400004E-6</v>
      </c>
      <c r="L19" s="12" t="s">
        <v>35</v>
      </c>
      <c r="M19">
        <f t="shared" si="1"/>
        <v>1.1029361421199999</v>
      </c>
      <c r="N19">
        <f t="shared" si="5"/>
        <v>9.9442394217400011E-3</v>
      </c>
      <c r="O19">
        <f t="shared" si="6"/>
        <v>8.6209305488370271E-6</v>
      </c>
      <c r="P19">
        <f t="shared" si="7"/>
        <v>-12</v>
      </c>
      <c r="Q19" s="7" t="s">
        <v>35</v>
      </c>
      <c r="T19" s="1"/>
      <c r="U19" s="11"/>
      <c r="V19" s="11"/>
      <c r="W19" s="11"/>
      <c r="X19" s="11"/>
      <c r="Y19" s="11"/>
      <c r="Z19" s="11"/>
      <c r="AA19" s="11"/>
      <c r="AB19" s="11"/>
      <c r="AC19" s="12" t="s">
        <v>35</v>
      </c>
      <c r="AD19">
        <f t="shared" si="8"/>
        <v>0</v>
      </c>
      <c r="AE19">
        <f t="shared" si="9"/>
        <v>0</v>
      </c>
      <c r="AF19">
        <f t="shared" si="10"/>
        <v>1.2100000000000002</v>
      </c>
      <c r="AG19">
        <f t="shared" si="11"/>
        <v>-12</v>
      </c>
      <c r="AH19" s="7" t="s">
        <v>35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1.0711111826800001E-3</v>
      </c>
      <c r="I20" s="11">
        <v>1.13228091504E-3</v>
      </c>
      <c r="J20" s="11">
        <v>1.1046157885099999E-3</v>
      </c>
      <c r="K20" s="32">
        <v>1.30523394293E-5</v>
      </c>
      <c r="L20" s="12" t="s">
        <v>35</v>
      </c>
      <c r="M20">
        <f t="shared" si="1"/>
        <v>1.1046157885099999</v>
      </c>
      <c r="N20">
        <f t="shared" si="5"/>
        <v>1.30523394293E-2</v>
      </c>
      <c r="O20">
        <f t="shared" si="6"/>
        <v>2.1305503569045936E-5</v>
      </c>
      <c r="P20">
        <f t="shared" si="7"/>
        <v>-10</v>
      </c>
      <c r="Q20" s="7" t="s">
        <v>35</v>
      </c>
      <c r="T20" s="1"/>
      <c r="U20" s="11"/>
      <c r="V20" s="11"/>
      <c r="W20" s="11"/>
      <c r="X20" s="11"/>
      <c r="Y20" s="11"/>
      <c r="Z20" s="11"/>
      <c r="AA20" s="11"/>
      <c r="AB20" s="11"/>
      <c r="AC20" s="12" t="s">
        <v>35</v>
      </c>
      <c r="AD20">
        <f t="shared" si="8"/>
        <v>0</v>
      </c>
      <c r="AE20">
        <f t="shared" si="9"/>
        <v>0</v>
      </c>
      <c r="AF20">
        <f t="shared" si="10"/>
        <v>1.2100000000000002</v>
      </c>
      <c r="AG20">
        <f t="shared" si="11"/>
        <v>-10</v>
      </c>
      <c r="AH20" s="7" t="s">
        <v>35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1.0844741482300001E-3</v>
      </c>
      <c r="I21" s="11">
        <v>1.1253068223599999E-3</v>
      </c>
      <c r="J21" s="11">
        <v>1.1077927728200001E-3</v>
      </c>
      <c r="K21" s="32">
        <v>8.8382564939700003E-6</v>
      </c>
      <c r="L21" s="12" t="s">
        <v>35</v>
      </c>
      <c r="M21">
        <f t="shared" si="1"/>
        <v>1.1077927728200001</v>
      </c>
      <c r="N21">
        <f t="shared" si="5"/>
        <v>8.8382564939699995E-3</v>
      </c>
      <c r="O21">
        <f t="shared" si="6"/>
        <v>6.0727308224130995E-5</v>
      </c>
      <c r="P21">
        <f t="shared" si="7"/>
        <v>-8</v>
      </c>
      <c r="Q21" s="7" t="s">
        <v>35</v>
      </c>
      <c r="T21" s="1"/>
      <c r="U21" s="11"/>
      <c r="V21" s="11"/>
      <c r="W21" s="11"/>
      <c r="X21" s="11"/>
      <c r="Y21" s="11"/>
      <c r="Z21" s="11"/>
      <c r="AA21" s="11"/>
      <c r="AB21" s="11"/>
      <c r="AC21" s="12" t="s">
        <v>35</v>
      </c>
      <c r="AD21">
        <f t="shared" si="8"/>
        <v>0</v>
      </c>
      <c r="AE21">
        <f t="shared" si="9"/>
        <v>0</v>
      </c>
      <c r="AF21">
        <f t="shared" si="10"/>
        <v>1.2100000000000002</v>
      </c>
      <c r="AG21">
        <f t="shared" si="11"/>
        <v>-8</v>
      </c>
      <c r="AH21" s="7" t="s">
        <v>35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1.08684215229E-3</v>
      </c>
      <c r="I22" s="11">
        <v>1.12717610318E-3</v>
      </c>
      <c r="J22" s="11">
        <v>1.10937357314E-3</v>
      </c>
      <c r="K22" s="32">
        <v>9.3160043227599999E-6</v>
      </c>
      <c r="L22" s="12" t="s">
        <v>35</v>
      </c>
      <c r="M22">
        <f t="shared" si="1"/>
        <v>1.1093735731399998</v>
      </c>
      <c r="N22">
        <f t="shared" si="5"/>
        <v>9.3160043227600003E-3</v>
      </c>
      <c r="O22">
        <f t="shared" si="6"/>
        <v>8.7863873410924919E-5</v>
      </c>
      <c r="P22">
        <f t="shared" si="7"/>
        <v>-6</v>
      </c>
      <c r="Q22" s="7" t="s">
        <v>35</v>
      </c>
      <c r="T22" s="1"/>
      <c r="U22" s="11"/>
      <c r="V22" s="11"/>
      <c r="W22" s="11"/>
      <c r="X22" s="11"/>
      <c r="Y22" s="11"/>
      <c r="Z22" s="11"/>
      <c r="AA22" s="11"/>
      <c r="AB22" s="11"/>
      <c r="AC22" s="12" t="s">
        <v>35</v>
      </c>
      <c r="AD22">
        <f t="shared" si="8"/>
        <v>0</v>
      </c>
      <c r="AE22">
        <f t="shared" si="9"/>
        <v>0</v>
      </c>
      <c r="AF22">
        <f t="shared" si="10"/>
        <v>1.2100000000000002</v>
      </c>
      <c r="AG22">
        <f t="shared" si="11"/>
        <v>-6</v>
      </c>
      <c r="AH22" s="7" t="s">
        <v>35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1.0960355866700001E-3</v>
      </c>
      <c r="I23" s="11">
        <v>1.12870603334E-3</v>
      </c>
      <c r="J23" s="11">
        <v>1.1126353775199999E-3</v>
      </c>
      <c r="K23" s="32">
        <v>9.4596821469800007E-6</v>
      </c>
      <c r="L23" s="12" t="s">
        <v>35</v>
      </c>
      <c r="M23">
        <f t="shared" si="1"/>
        <v>1.11263537752</v>
      </c>
      <c r="N23">
        <f t="shared" si="5"/>
        <v>9.4596821469799999E-3</v>
      </c>
      <c r="O23">
        <f t="shared" si="6"/>
        <v>1.596527650729183E-4</v>
      </c>
      <c r="P23">
        <f t="shared" si="7"/>
        <v>-4</v>
      </c>
      <c r="Q23" s="7" t="s">
        <v>35</v>
      </c>
      <c r="T23" s="1"/>
      <c r="U23" s="11"/>
      <c r="V23" s="11"/>
      <c r="W23" s="11"/>
      <c r="X23" s="11"/>
      <c r="Y23" s="11"/>
      <c r="Z23" s="11"/>
      <c r="AA23" s="11"/>
      <c r="AB23" s="11"/>
      <c r="AC23" s="12" t="s">
        <v>35</v>
      </c>
      <c r="AD23">
        <f t="shared" si="8"/>
        <v>0</v>
      </c>
      <c r="AE23">
        <f t="shared" si="9"/>
        <v>0</v>
      </c>
      <c r="AF23">
        <f t="shared" si="10"/>
        <v>1.2100000000000002</v>
      </c>
      <c r="AG23">
        <f t="shared" si="11"/>
        <v>-4</v>
      </c>
      <c r="AH23" s="7" t="s">
        <v>35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47</v>
      </c>
      <c r="F24" s="11">
        <v>23.5</v>
      </c>
      <c r="G24" s="11">
        <v>2.35E-2</v>
      </c>
      <c r="H24" s="11">
        <v>1.09053472988E-3</v>
      </c>
      <c r="I24" s="11">
        <v>1.1297434102699999E-3</v>
      </c>
      <c r="J24" s="11">
        <v>1.1118581057800001E-3</v>
      </c>
      <c r="K24" s="32">
        <v>1.11707492191E-5</v>
      </c>
      <c r="L24" s="12" t="s">
        <v>35</v>
      </c>
      <c r="M24">
        <f t="shared" si="1"/>
        <v>1.1118581057800001</v>
      </c>
      <c r="N24">
        <f t="shared" si="5"/>
        <v>1.1170749219100001E-2</v>
      </c>
      <c r="O24">
        <f t="shared" si="6"/>
        <v>1.4061467268966982E-4</v>
      </c>
      <c r="P24">
        <f t="shared" si="7"/>
        <v>-2</v>
      </c>
      <c r="Q24" s="7" t="s">
        <v>35</v>
      </c>
      <c r="T24" s="1"/>
      <c r="U24" s="11"/>
      <c r="V24" s="11"/>
      <c r="W24" s="11"/>
      <c r="X24" s="11"/>
      <c r="Y24" s="11"/>
      <c r="Z24" s="11"/>
      <c r="AA24" s="11"/>
      <c r="AB24" s="11"/>
      <c r="AC24" s="12" t="s">
        <v>35</v>
      </c>
      <c r="AD24">
        <f t="shared" si="8"/>
        <v>0</v>
      </c>
      <c r="AE24">
        <f t="shared" si="9"/>
        <v>0</v>
      </c>
      <c r="AF24">
        <f t="shared" si="10"/>
        <v>1.2100000000000002</v>
      </c>
      <c r="AG24">
        <f t="shared" si="11"/>
        <v>-2</v>
      </c>
      <c r="AH24" s="7" t="s">
        <v>35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1.09344045632E-3</v>
      </c>
      <c r="I25" s="11">
        <v>1.1285868240499999E-3</v>
      </c>
      <c r="J25" s="11">
        <v>1.11239386595E-3</v>
      </c>
      <c r="K25" s="32">
        <v>9.36170624629E-6</v>
      </c>
      <c r="L25" s="12" t="s">
        <v>35</v>
      </c>
      <c r="M25">
        <f t="shared" si="1"/>
        <v>1.1123938659500001</v>
      </c>
      <c r="N25">
        <f t="shared" si="5"/>
        <v>9.3617062462899997E-3</v>
      </c>
      <c r="O25">
        <f t="shared" si="6"/>
        <v>1.5360791318657008E-4</v>
      </c>
      <c r="P25">
        <f t="shared" si="7"/>
        <v>0</v>
      </c>
      <c r="Q25" s="7" t="s">
        <v>35</v>
      </c>
      <c r="T25" s="1"/>
      <c r="U25" s="11"/>
      <c r="V25" s="11"/>
      <c r="W25" s="11"/>
      <c r="X25" s="11"/>
      <c r="Y25" s="11"/>
      <c r="Z25" s="11"/>
      <c r="AA25" s="11"/>
      <c r="AB25" s="11"/>
      <c r="AC25" s="12" t="s">
        <v>35</v>
      </c>
      <c r="AD25">
        <f t="shared" si="8"/>
        <v>0</v>
      </c>
      <c r="AE25">
        <f t="shared" si="9"/>
        <v>0</v>
      </c>
      <c r="AF25">
        <f t="shared" si="10"/>
        <v>1.2100000000000002</v>
      </c>
      <c r="AG25">
        <f t="shared" si="11"/>
        <v>0</v>
      </c>
      <c r="AH25" s="7" t="s">
        <v>35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1.0952850570899999E-3</v>
      </c>
      <c r="I26" s="11">
        <v>1.1293948628E-3</v>
      </c>
      <c r="J26" s="11">
        <v>1.1146623554499999E-3</v>
      </c>
      <c r="K26" s="32">
        <v>8.6299154384299993E-6</v>
      </c>
      <c r="L26" s="12" t="s">
        <v>35</v>
      </c>
      <c r="M26">
        <f t="shared" si="1"/>
        <v>1.1146623554499999</v>
      </c>
      <c r="N26">
        <f t="shared" si="5"/>
        <v>8.6299154384299991E-3</v>
      </c>
      <c r="O26">
        <f t="shared" si="6"/>
        <v>2.1498466734213973E-4</v>
      </c>
      <c r="P26">
        <f t="shared" si="7"/>
        <v>2</v>
      </c>
      <c r="Q26" s="7" t="s">
        <v>35</v>
      </c>
      <c r="T26" s="1"/>
      <c r="U26" s="11"/>
      <c r="V26" s="11"/>
      <c r="W26" s="11"/>
      <c r="X26" s="11"/>
      <c r="Y26" s="11"/>
      <c r="Z26" s="11"/>
      <c r="AA26" s="11"/>
      <c r="AB26" s="11"/>
      <c r="AC26" s="12" t="s">
        <v>35</v>
      </c>
      <c r="AD26">
        <f t="shared" si="8"/>
        <v>0</v>
      </c>
      <c r="AE26">
        <f t="shared" si="9"/>
        <v>0</v>
      </c>
      <c r="AF26">
        <f t="shared" si="10"/>
        <v>1.2100000000000002</v>
      </c>
      <c r="AG26">
        <f t="shared" si="11"/>
        <v>2</v>
      </c>
      <c r="AH26" s="7" t="s">
        <v>35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1.09611067455E-3</v>
      </c>
      <c r="I27" s="11">
        <v>1.1276216246199999E-3</v>
      </c>
      <c r="J27" s="11">
        <v>1.1130076856399999E-3</v>
      </c>
      <c r="K27" s="32">
        <v>7.5767154802099999E-6</v>
      </c>
      <c r="L27" s="12" t="s">
        <v>35</v>
      </c>
      <c r="M27">
        <f t="shared" si="1"/>
        <v>1.11300768564</v>
      </c>
      <c r="N27">
        <f t="shared" si="5"/>
        <v>7.5767154802099997E-3</v>
      </c>
      <c r="O27">
        <f t="shared" si="6"/>
        <v>1.6919988570905902E-4</v>
      </c>
      <c r="P27">
        <f t="shared" si="7"/>
        <v>4</v>
      </c>
      <c r="Q27" s="7" t="s">
        <v>35</v>
      </c>
      <c r="T27" s="1"/>
      <c r="U27" s="11"/>
      <c r="V27" s="11"/>
      <c r="W27" s="11"/>
      <c r="X27" s="11"/>
      <c r="Y27" s="11"/>
      <c r="Z27" s="11"/>
      <c r="AA27" s="11"/>
      <c r="AB27" s="11"/>
      <c r="AC27" s="12" t="s">
        <v>35</v>
      </c>
      <c r="AD27">
        <f t="shared" si="8"/>
        <v>0</v>
      </c>
      <c r="AE27">
        <f t="shared" si="9"/>
        <v>0</v>
      </c>
      <c r="AF27">
        <f t="shared" si="10"/>
        <v>1.2100000000000002</v>
      </c>
      <c r="AG27">
        <f t="shared" si="11"/>
        <v>4</v>
      </c>
      <c r="AH27" s="7" t="s">
        <v>35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48</v>
      </c>
      <c r="F28" s="11">
        <v>24</v>
      </c>
      <c r="G28" s="11">
        <v>2.4E-2</v>
      </c>
      <c r="H28" s="11">
        <v>1.0925659444200001E-3</v>
      </c>
      <c r="I28" s="11">
        <v>1.13304122351E-3</v>
      </c>
      <c r="J28" s="11">
        <v>1.1139879692000001E-3</v>
      </c>
      <c r="K28" s="32">
        <v>1.0562093500000001E-5</v>
      </c>
      <c r="L28" s="12" t="s">
        <v>35</v>
      </c>
      <c r="M28">
        <f t="shared" si="1"/>
        <v>1.1139879692000001</v>
      </c>
      <c r="N28">
        <f t="shared" si="5"/>
        <v>1.0562093500000001E-2</v>
      </c>
      <c r="O28">
        <f t="shared" si="6"/>
        <v>1.9566328234014879E-4</v>
      </c>
      <c r="P28">
        <f t="shared" si="7"/>
        <v>6</v>
      </c>
      <c r="Q28" s="7" t="s">
        <v>35</v>
      </c>
      <c r="T28" s="1"/>
      <c r="U28" s="11"/>
      <c r="V28" s="11"/>
      <c r="W28" s="11"/>
      <c r="X28" s="11"/>
      <c r="Y28" s="11"/>
      <c r="Z28" s="11"/>
      <c r="AA28" s="11"/>
      <c r="AB28" s="11"/>
      <c r="AC28" s="12" t="s">
        <v>35</v>
      </c>
      <c r="AD28">
        <f t="shared" si="8"/>
        <v>0</v>
      </c>
      <c r="AE28">
        <f t="shared" si="9"/>
        <v>0</v>
      </c>
      <c r="AF28">
        <f t="shared" si="10"/>
        <v>1.2100000000000002</v>
      </c>
      <c r="AG28">
        <f t="shared" si="11"/>
        <v>6</v>
      </c>
      <c r="AH28" s="7" t="s">
        <v>35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1.0930660646399999E-3</v>
      </c>
      <c r="I29" s="11">
        <v>1.1265265056899999E-3</v>
      </c>
      <c r="J29" s="11">
        <v>1.10955389915E-3</v>
      </c>
      <c r="K29" s="32">
        <v>8.3535750113600001E-6</v>
      </c>
      <c r="L29" s="12" t="s">
        <v>35</v>
      </c>
      <c r="M29">
        <f t="shared" si="1"/>
        <v>1.10955389915</v>
      </c>
      <c r="N29">
        <f t="shared" si="5"/>
        <v>8.35357501136E-3</v>
      </c>
      <c r="O29">
        <f t="shared" si="6"/>
        <v>9.1276988968369462E-5</v>
      </c>
      <c r="P29">
        <f t="shared" si="7"/>
        <v>8</v>
      </c>
      <c r="Q29" s="7" t="s">
        <v>35</v>
      </c>
      <c r="T29" s="1"/>
      <c r="U29" s="11"/>
      <c r="V29" s="11"/>
      <c r="W29" s="11"/>
      <c r="X29" s="11"/>
      <c r="Y29" s="11"/>
      <c r="Z29" s="11"/>
      <c r="AA29" s="11"/>
      <c r="AB29" s="11"/>
      <c r="AC29" s="12" t="s">
        <v>35</v>
      </c>
      <c r="AD29">
        <f t="shared" si="8"/>
        <v>0</v>
      </c>
      <c r="AE29">
        <f t="shared" si="9"/>
        <v>0</v>
      </c>
      <c r="AF29">
        <f t="shared" si="10"/>
        <v>1.2100000000000002</v>
      </c>
      <c r="AG29">
        <f t="shared" si="11"/>
        <v>8</v>
      </c>
      <c r="AH29" s="7" t="s">
        <v>35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1.083721756E-3</v>
      </c>
      <c r="I30" s="11">
        <v>1.1206674389499999E-3</v>
      </c>
      <c r="J30" s="11">
        <v>1.1054899822900001E-3</v>
      </c>
      <c r="K30" s="32">
        <v>8.0555477247400003E-6</v>
      </c>
      <c r="L30" s="12" t="s">
        <v>35</v>
      </c>
      <c r="M30">
        <f t="shared" si="1"/>
        <v>1.1054899822900002</v>
      </c>
      <c r="N30">
        <f t="shared" si="5"/>
        <v>8.0555477247400004E-3</v>
      </c>
      <c r="O30">
        <f t="shared" si="6"/>
        <v>3.0139905544514564E-5</v>
      </c>
      <c r="P30">
        <f t="shared" si="7"/>
        <v>10</v>
      </c>
      <c r="Q30" s="7" t="s">
        <v>35</v>
      </c>
      <c r="T30" s="1"/>
      <c r="U30" s="11"/>
      <c r="V30" s="11"/>
      <c r="W30" s="11"/>
      <c r="X30" s="11"/>
      <c r="Y30" s="11"/>
      <c r="Z30" s="11"/>
      <c r="AA30" s="11"/>
      <c r="AB30" s="11"/>
      <c r="AC30" s="12" t="s">
        <v>35</v>
      </c>
      <c r="AD30">
        <f t="shared" si="8"/>
        <v>0</v>
      </c>
      <c r="AE30">
        <f t="shared" si="9"/>
        <v>0</v>
      </c>
      <c r="AF30">
        <f t="shared" si="10"/>
        <v>1.2100000000000002</v>
      </c>
      <c r="AG30">
        <f t="shared" si="11"/>
        <v>10</v>
      </c>
      <c r="AH30" s="7" t="s">
        <v>35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1.08461268246E-3</v>
      </c>
      <c r="I31" s="11">
        <v>1.11455691513E-3</v>
      </c>
      <c r="J31" s="11">
        <v>1.09726835777E-3</v>
      </c>
      <c r="K31" s="32">
        <v>6.9351428662799996E-6</v>
      </c>
      <c r="L31" s="12" t="s">
        <v>35</v>
      </c>
      <c r="M31">
        <f t="shared" si="1"/>
        <v>1.09726835777</v>
      </c>
      <c r="N31">
        <f t="shared" si="5"/>
        <v>6.93514286628E-3</v>
      </c>
      <c r="O31">
        <f t="shared" si="6"/>
        <v>7.4618692727199661E-6</v>
      </c>
      <c r="P31">
        <f t="shared" si="7"/>
        <v>12</v>
      </c>
      <c r="Q31" s="7" t="s">
        <v>35</v>
      </c>
      <c r="T31" s="1"/>
      <c r="U31" s="11"/>
      <c r="V31" s="11"/>
      <c r="W31" s="11"/>
      <c r="X31" s="11"/>
      <c r="Y31" s="11"/>
      <c r="Z31" s="11"/>
      <c r="AA31" s="11"/>
      <c r="AB31" s="11"/>
      <c r="AC31" s="12" t="s">
        <v>35</v>
      </c>
      <c r="AD31">
        <f t="shared" si="8"/>
        <v>0</v>
      </c>
      <c r="AE31">
        <f t="shared" si="9"/>
        <v>0</v>
      </c>
      <c r="AF31">
        <f t="shared" si="10"/>
        <v>1.2100000000000002</v>
      </c>
      <c r="AG31">
        <f t="shared" si="11"/>
        <v>12</v>
      </c>
      <c r="AH31" s="7" t="s">
        <v>35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48</v>
      </c>
      <c r="F32" s="11">
        <v>24</v>
      </c>
      <c r="G32" s="11">
        <v>2.4E-2</v>
      </c>
      <c r="H32" s="11">
        <v>1.0674584191300001E-3</v>
      </c>
      <c r="I32" s="11">
        <v>1.1108325561499999E-3</v>
      </c>
      <c r="J32" s="11">
        <v>1.08884970541E-3</v>
      </c>
      <c r="K32" s="32">
        <v>1.10034725302E-5</v>
      </c>
      <c r="L32" s="12" t="s">
        <v>35</v>
      </c>
      <c r="M32">
        <f t="shared" si="1"/>
        <v>1.0888497054099999</v>
      </c>
      <c r="N32">
        <f t="shared" si="5"/>
        <v>1.1003472530199999E-2</v>
      </c>
      <c r="O32">
        <f t="shared" si="6"/>
        <v>1.2432906944378694E-4</v>
      </c>
      <c r="P32">
        <f t="shared" si="7"/>
        <v>14</v>
      </c>
      <c r="Q32" s="7" t="s">
        <v>35</v>
      </c>
      <c r="T32" s="1"/>
      <c r="U32" s="11"/>
      <c r="V32" s="11"/>
      <c r="W32" s="11"/>
      <c r="X32" s="11"/>
      <c r="Y32" s="11"/>
      <c r="Z32" s="11"/>
      <c r="AA32" s="11"/>
      <c r="AB32" s="11"/>
      <c r="AC32" s="12" t="s">
        <v>35</v>
      </c>
      <c r="AD32">
        <f t="shared" si="8"/>
        <v>0</v>
      </c>
      <c r="AE32">
        <f t="shared" si="9"/>
        <v>0</v>
      </c>
      <c r="AF32">
        <f t="shared" si="10"/>
        <v>1.2100000000000002</v>
      </c>
      <c r="AG32">
        <f t="shared" si="11"/>
        <v>14</v>
      </c>
      <c r="AH32" s="7" t="s">
        <v>35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1.05819187593E-3</v>
      </c>
      <c r="I33" s="11">
        <v>1.0922159999599999E-3</v>
      </c>
      <c r="J33" s="11">
        <v>1.0749069112399999E-3</v>
      </c>
      <c r="K33" s="32">
        <v>7.9658458641199995E-6</v>
      </c>
      <c r="L33" s="12" t="s">
        <v>35</v>
      </c>
      <c r="M33">
        <f t="shared" si="1"/>
        <v>1.07490691124</v>
      </c>
      <c r="N33">
        <f t="shared" si="5"/>
        <v>7.9658458641199987E-3</v>
      </c>
      <c r="O33">
        <f t="shared" si="6"/>
        <v>6.2966310351724082E-4</v>
      </c>
      <c r="P33">
        <f t="shared" si="7"/>
        <v>16</v>
      </c>
      <c r="Q33" s="7" t="s">
        <v>35</v>
      </c>
      <c r="T33" s="1"/>
      <c r="U33" s="11"/>
      <c r="V33" s="11"/>
      <c r="W33" s="11"/>
      <c r="X33" s="11"/>
      <c r="Y33" s="11"/>
      <c r="Z33" s="11"/>
      <c r="AA33" s="11"/>
      <c r="AB33" s="11"/>
      <c r="AC33" s="12" t="s">
        <v>35</v>
      </c>
      <c r="AD33">
        <f t="shared" si="8"/>
        <v>0</v>
      </c>
      <c r="AE33">
        <f t="shared" si="9"/>
        <v>0</v>
      </c>
      <c r="AF33">
        <f t="shared" si="10"/>
        <v>1.2100000000000002</v>
      </c>
      <c r="AG33">
        <f t="shared" si="11"/>
        <v>16</v>
      </c>
      <c r="AH33" s="7" t="s">
        <v>35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1.03256374132E-3</v>
      </c>
      <c r="I34" s="11">
        <v>1.07428466436E-3</v>
      </c>
      <c r="J34" s="11">
        <v>1.05822549533E-3</v>
      </c>
      <c r="K34" s="32">
        <v>8.1910889468999993E-6</v>
      </c>
      <c r="L34" s="12" t="s">
        <v>35</v>
      </c>
      <c r="M34">
        <f t="shared" si="1"/>
        <v>1.0582254953299999</v>
      </c>
      <c r="N34">
        <f t="shared" si="5"/>
        <v>8.1910889468999985E-3</v>
      </c>
      <c r="O34">
        <f t="shared" si="6"/>
        <v>1.7451092404238695E-3</v>
      </c>
      <c r="P34">
        <f t="shared" si="7"/>
        <v>18</v>
      </c>
      <c r="Q34" s="7" t="s">
        <v>35</v>
      </c>
      <c r="T34" s="1"/>
      <c r="U34" s="11"/>
      <c r="V34" s="11"/>
      <c r="W34" s="11"/>
      <c r="X34" s="11"/>
      <c r="Y34" s="11"/>
      <c r="Z34" s="11"/>
      <c r="AA34" s="11"/>
      <c r="AB34" s="11"/>
      <c r="AC34" s="12" t="s">
        <v>35</v>
      </c>
      <c r="AD34">
        <f t="shared" si="8"/>
        <v>0</v>
      </c>
      <c r="AE34">
        <f t="shared" si="9"/>
        <v>0</v>
      </c>
      <c r="AF34">
        <f t="shared" si="10"/>
        <v>1.2100000000000002</v>
      </c>
      <c r="AG34">
        <f t="shared" si="11"/>
        <v>18</v>
      </c>
      <c r="AH34" s="7" t="s">
        <v>35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1.00076035596E-3</v>
      </c>
      <c r="I35" s="11">
        <v>1.0571521706899999E-3</v>
      </c>
      <c r="J35" s="11">
        <v>1.0285533252699999E-3</v>
      </c>
      <c r="K35" s="32">
        <v>1.4744767339800001E-5</v>
      </c>
      <c r="L35" s="12" t="s">
        <v>35</v>
      </c>
      <c r="M35">
        <f t="shared" si="1"/>
        <v>1.0285533252699999</v>
      </c>
      <c r="N35">
        <f t="shared" si="5"/>
        <v>1.4744767339800001E-2</v>
      </c>
      <c r="O35">
        <f t="shared" si="6"/>
        <v>5.104627329974451E-3</v>
      </c>
      <c r="P35">
        <f t="shared" si="7"/>
        <v>20</v>
      </c>
      <c r="Q35" s="7" t="s">
        <v>35</v>
      </c>
      <c r="T35" s="1"/>
      <c r="U35" s="11"/>
      <c r="V35" s="11"/>
      <c r="W35" s="11"/>
      <c r="X35" s="11"/>
      <c r="Y35" s="11"/>
      <c r="Z35" s="11"/>
      <c r="AA35" s="11"/>
      <c r="AB35" s="11"/>
      <c r="AC35" s="12" t="s">
        <v>35</v>
      </c>
      <c r="AD35">
        <f t="shared" si="8"/>
        <v>0</v>
      </c>
      <c r="AE35">
        <f t="shared" si="9"/>
        <v>0</v>
      </c>
      <c r="AF35">
        <f t="shared" si="10"/>
        <v>1.2100000000000002</v>
      </c>
      <c r="AG35">
        <f t="shared" si="11"/>
        <v>20</v>
      </c>
      <c r="AH35" s="7" t="s">
        <v>35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9.53114125878E-4</v>
      </c>
      <c r="I36" s="11">
        <v>1.0290269274299999E-3</v>
      </c>
      <c r="J36" s="11">
        <v>9.9961254629299997E-4</v>
      </c>
      <c r="K36" s="32">
        <v>1.5157450684199999E-5</v>
      </c>
      <c r="L36" s="12" t="s">
        <v>35</v>
      </c>
      <c r="M36">
        <f t="shared" si="1"/>
        <v>0.999612546293</v>
      </c>
      <c r="N36">
        <f t="shared" si="5"/>
        <v>1.51574506842E-2</v>
      </c>
      <c r="O36">
        <f t="shared" si="6"/>
        <v>1.0077640861775086E-2</v>
      </c>
      <c r="P36">
        <f t="shared" si="7"/>
        <v>22</v>
      </c>
      <c r="Q36" s="7" t="s">
        <v>35</v>
      </c>
      <c r="U36" s="11"/>
      <c r="V36" s="11"/>
      <c r="W36" s="11"/>
      <c r="X36" s="11"/>
      <c r="Y36" s="11"/>
      <c r="Z36" s="11"/>
      <c r="AA36" s="11"/>
      <c r="AB36" s="11"/>
      <c r="AC36" s="12" t="s">
        <v>35</v>
      </c>
      <c r="AD36">
        <f t="shared" si="8"/>
        <v>0</v>
      </c>
      <c r="AE36">
        <f t="shared" si="9"/>
        <v>0</v>
      </c>
      <c r="AF36">
        <f t="shared" si="10"/>
        <v>1.2100000000000002</v>
      </c>
      <c r="AG36">
        <f t="shared" si="11"/>
        <v>22</v>
      </c>
      <c r="AH36" s="7" t="s">
        <v>35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9.2065276112399997E-4</v>
      </c>
      <c r="I37" s="11">
        <v>1.0210936889100001E-3</v>
      </c>
      <c r="J37" s="11">
        <v>9.6374535453799999E-4</v>
      </c>
      <c r="K37" s="32">
        <v>2.0159126271599999E-5</v>
      </c>
      <c r="L37" s="12" t="s">
        <v>35</v>
      </c>
      <c r="M37">
        <f t="shared" si="1"/>
        <v>0.96374535453800003</v>
      </c>
      <c r="N37">
        <f t="shared" si="5"/>
        <v>2.0159126271599999E-2</v>
      </c>
      <c r="O37">
        <f t="shared" si="6"/>
        <v>1.8565328409975334E-2</v>
      </c>
      <c r="P37">
        <f t="shared" si="7"/>
        <v>24</v>
      </c>
      <c r="Q37" s="7" t="s">
        <v>35</v>
      </c>
      <c r="U37" s="11"/>
      <c r="V37" s="11"/>
      <c r="W37" s="11"/>
      <c r="X37" s="11"/>
      <c r="Y37" s="11"/>
      <c r="Z37" s="11"/>
      <c r="AA37" s="11"/>
      <c r="AB37" s="11"/>
      <c r="AC37" s="12" t="s">
        <v>35</v>
      </c>
      <c r="AD37">
        <f t="shared" si="8"/>
        <v>0</v>
      </c>
      <c r="AE37">
        <f t="shared" si="9"/>
        <v>0</v>
      </c>
      <c r="AF37">
        <f t="shared" si="10"/>
        <v>1.2100000000000002</v>
      </c>
      <c r="AG37">
        <f t="shared" si="11"/>
        <v>24</v>
      </c>
      <c r="AH37" s="7" t="s">
        <v>35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8.4613962098999997E-4</v>
      </c>
      <c r="I38" s="11">
        <v>9.8019500728700011E-4</v>
      </c>
      <c r="J38" s="11">
        <v>9.2012967488299996E-4</v>
      </c>
      <c r="K38" s="32">
        <v>3.1320118515800003E-5</v>
      </c>
      <c r="L38" s="12" t="s">
        <v>35</v>
      </c>
      <c r="M38">
        <f t="shared" si="1"/>
        <v>0.92012967488300001</v>
      </c>
      <c r="N38">
        <f t="shared" si="5"/>
        <v>3.1320118515800001E-2</v>
      </c>
      <c r="O38">
        <f t="shared" si="6"/>
        <v>3.2353333857695309E-2</v>
      </c>
      <c r="P38">
        <f t="shared" si="7"/>
        <v>26</v>
      </c>
      <c r="Q38" s="7" t="s">
        <v>35</v>
      </c>
      <c r="U38" s="11"/>
      <c r="V38" s="11"/>
      <c r="W38" s="11"/>
      <c r="X38" s="11"/>
      <c r="Y38" s="11"/>
      <c r="Z38" s="11"/>
      <c r="AA38" s="11"/>
      <c r="AB38" s="11"/>
      <c r="AC38" s="12" t="s">
        <v>35</v>
      </c>
      <c r="AD38">
        <f t="shared" si="8"/>
        <v>0</v>
      </c>
      <c r="AE38">
        <f t="shared" si="9"/>
        <v>0</v>
      </c>
      <c r="AF38">
        <f t="shared" si="10"/>
        <v>1.2100000000000002</v>
      </c>
      <c r="AG38">
        <f t="shared" si="11"/>
        <v>26</v>
      </c>
      <c r="AH38" s="7" t="s">
        <v>35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7.0781732210899997E-4</v>
      </c>
      <c r="I39" s="11">
        <v>9.6801348263400003E-4</v>
      </c>
      <c r="J39" s="11">
        <v>8.4722736581000001E-4</v>
      </c>
      <c r="K39" s="32">
        <v>6.3335845265000005E-5</v>
      </c>
      <c r="L39" s="12" t="s">
        <v>35</v>
      </c>
      <c r="M39">
        <f t="shared" si="1"/>
        <v>0.84722736581000002</v>
      </c>
      <c r="N39">
        <f t="shared" si="5"/>
        <v>6.333584526500001E-2</v>
      </c>
      <c r="O39">
        <f t="shared" si="6"/>
        <v>6.3894004595351592E-2</v>
      </c>
      <c r="P39">
        <f t="shared" si="7"/>
        <v>28</v>
      </c>
      <c r="Q39" s="7" t="s">
        <v>35</v>
      </c>
      <c r="U39" s="11"/>
      <c r="V39" s="11"/>
      <c r="W39" s="11"/>
      <c r="X39" s="11"/>
      <c r="Y39" s="11"/>
      <c r="Z39" s="11"/>
      <c r="AA39" s="11"/>
      <c r="AB39" s="11"/>
      <c r="AC39" s="12" t="s">
        <v>35</v>
      </c>
      <c r="AD39">
        <f t="shared" si="8"/>
        <v>0</v>
      </c>
      <c r="AE39">
        <f t="shared" si="9"/>
        <v>0</v>
      </c>
      <c r="AF39">
        <f t="shared" si="10"/>
        <v>1.2100000000000002</v>
      </c>
      <c r="AG39">
        <f t="shared" si="11"/>
        <v>28</v>
      </c>
      <c r="AH39" s="7" t="s">
        <v>35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23</v>
      </c>
    </row>
    <row r="58" spans="3:63" x14ac:dyDescent="0.25">
      <c r="C58" s="3" t="s">
        <v>15</v>
      </c>
      <c r="D58" s="3"/>
      <c r="E58" s="3"/>
      <c r="O58" t="s">
        <v>24</v>
      </c>
      <c r="T58" s="3" t="s">
        <v>17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14</v>
      </c>
      <c r="K59" t="s">
        <v>6</v>
      </c>
      <c r="O59" t="s">
        <v>19</v>
      </c>
      <c r="P59" t="s">
        <v>25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14</v>
      </c>
      <c r="AB59" t="s">
        <v>6</v>
      </c>
      <c r="AF59" t="s">
        <v>20</v>
      </c>
      <c r="AG59" t="s">
        <v>25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3717</v>
      </c>
      <c r="F60" s="11">
        <v>1858.5</v>
      </c>
      <c r="G60" s="11">
        <v>1.8585</v>
      </c>
      <c r="H60" s="11">
        <v>0</v>
      </c>
      <c r="I60" s="11">
        <v>3.7325196266199998</v>
      </c>
      <c r="J60" s="11">
        <v>0.79756507119499997</v>
      </c>
      <c r="K60" s="13">
        <v>1.0575024451899999</v>
      </c>
      <c r="O60">
        <f t="shared" ref="O60:O88" si="12">J60/P$60</f>
        <v>0.49410182831191318</v>
      </c>
      <c r="P60">
        <f>K$60/(SQRT(2-(PI()/2)))</f>
        <v>1.6141714632383806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0</v>
      </c>
      <c r="I61" s="11">
        <v>3.4326725006099998</v>
      </c>
      <c r="J61" s="11">
        <v>0.64445199685900001</v>
      </c>
      <c r="K61" s="13">
        <v>1.04490560684</v>
      </c>
      <c r="O61">
        <f t="shared" si="12"/>
        <v>0.39924630780306852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0</v>
      </c>
      <c r="I62" s="11">
        <v>3.1290218830100001</v>
      </c>
      <c r="J62" s="11">
        <v>1.458926465</v>
      </c>
      <c r="K62" s="13">
        <v>1.0365973413</v>
      </c>
      <c r="O62">
        <f t="shared" si="12"/>
        <v>0.90382372519030585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0</v>
      </c>
      <c r="I63" s="11">
        <v>4.7532114982599998</v>
      </c>
      <c r="J63" s="11">
        <v>2.9219942426699999</v>
      </c>
      <c r="K63" s="13">
        <v>1.0002691057599999</v>
      </c>
      <c r="O63">
        <f t="shared" si="12"/>
        <v>1.8102130468889848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10.2802667618</v>
      </c>
      <c r="I64" s="11">
        <v>15.7224502563</v>
      </c>
      <c r="J64" s="11">
        <v>13.059043083200001</v>
      </c>
      <c r="K64" s="13">
        <v>1.0935627706</v>
      </c>
      <c r="O64">
        <f t="shared" si="12"/>
        <v>8.0902452933969649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35.041679382300003</v>
      </c>
      <c r="I65" s="11">
        <v>42.929859161400003</v>
      </c>
      <c r="J65" s="11">
        <v>39.441555023200003</v>
      </c>
      <c r="K65" s="13">
        <v>2.0020424847</v>
      </c>
      <c r="O65">
        <f t="shared" si="12"/>
        <v>24.434551050773521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79.605819702100007</v>
      </c>
      <c r="I66" s="11">
        <v>95.993049621599994</v>
      </c>
      <c r="J66" s="11">
        <v>88.830807704600005</v>
      </c>
      <c r="K66" s="13">
        <v>4.0484460633800001</v>
      </c>
      <c r="O66">
        <f t="shared" si="12"/>
        <v>55.031828853166566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50</v>
      </c>
      <c r="F67" s="11">
        <v>25</v>
      </c>
      <c r="G67" s="11">
        <v>2.5000000000000001E-2</v>
      </c>
      <c r="H67" s="11">
        <v>148.00669860799999</v>
      </c>
      <c r="I67" s="11">
        <v>183.14170837399999</v>
      </c>
      <c r="J67" s="11">
        <v>164.050700073</v>
      </c>
      <c r="K67" s="13">
        <v>7.8916033645199999</v>
      </c>
      <c r="O67">
        <f t="shared" si="12"/>
        <v>101.63152044819232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236.521652222</v>
      </c>
      <c r="I68" s="11">
        <v>290.39532470699999</v>
      </c>
      <c r="J68" s="11">
        <v>260.16001251199998</v>
      </c>
      <c r="K68" s="13">
        <v>12.870274713700001</v>
      </c>
      <c r="O68" s="6">
        <f t="shared" si="12"/>
        <v>161.17247667733028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337.22320556599999</v>
      </c>
      <c r="I69" s="11">
        <v>393.648681641</v>
      </c>
      <c r="J69" s="11">
        <v>365.38551240800001</v>
      </c>
      <c r="K69" s="13">
        <v>16.2637998322</v>
      </c>
      <c r="O69" s="6">
        <f t="shared" si="12"/>
        <v>226.36102838477694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429.90197753899997</v>
      </c>
      <c r="I70" s="11">
        <v>502.12268066399997</v>
      </c>
      <c r="J70" s="11">
        <v>466.70092956500002</v>
      </c>
      <c r="K70" s="13">
        <v>21.274975400700001</v>
      </c>
      <c r="O70" s="6">
        <f t="shared" si="12"/>
        <v>289.12723350262678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515.31738281200001</v>
      </c>
      <c r="I71" s="11">
        <v>606.07336425799997</v>
      </c>
      <c r="J71" s="11">
        <v>558.22001737699998</v>
      </c>
      <c r="K71" s="13">
        <v>24.8802303324</v>
      </c>
      <c r="O71" s="6">
        <f t="shared" si="12"/>
        <v>345.82448648738261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579.04846191399997</v>
      </c>
      <c r="I72" s="11">
        <v>685.65374755899995</v>
      </c>
      <c r="J72" s="11">
        <v>630.15369250699996</v>
      </c>
      <c r="K72" s="13">
        <v>28.099895568099999</v>
      </c>
      <c r="O72" s="6">
        <f t="shared" si="12"/>
        <v>390.38832420118121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47</v>
      </c>
      <c r="F73" s="11">
        <v>23.5</v>
      </c>
      <c r="G73" s="11">
        <v>2.35E-2</v>
      </c>
      <c r="H73" s="11">
        <v>632.30389404300001</v>
      </c>
      <c r="I73" s="11">
        <v>741.57550048799999</v>
      </c>
      <c r="J73" s="11">
        <v>679.27535815900001</v>
      </c>
      <c r="K73" s="13">
        <v>30.167281627800001</v>
      </c>
      <c r="O73" s="6">
        <f t="shared" si="12"/>
        <v>420.8198283943301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51</v>
      </c>
      <c r="F74" s="11">
        <v>25.5</v>
      </c>
      <c r="G74" s="11">
        <v>2.5499999999999998E-2</v>
      </c>
      <c r="H74" s="11">
        <v>659.34295654300001</v>
      </c>
      <c r="I74" s="11">
        <v>767.84893798799999</v>
      </c>
      <c r="J74" s="11">
        <v>715.83190678599999</v>
      </c>
      <c r="K74" s="13">
        <v>30.826720941400001</v>
      </c>
      <c r="O74" s="6">
        <f t="shared" si="12"/>
        <v>443.46708084523118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683.17254638700001</v>
      </c>
      <c r="I75" s="11">
        <v>805.49291992200006</v>
      </c>
      <c r="J75" s="11">
        <v>737.67123832000004</v>
      </c>
      <c r="K75" s="13">
        <v>33.776303481200003</v>
      </c>
      <c r="O75" s="6">
        <f t="shared" si="12"/>
        <v>456.99682785871482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698.272949219</v>
      </c>
      <c r="I76" s="11">
        <v>812.81854248000002</v>
      </c>
      <c r="J76" s="11">
        <v>745.19941284200002</v>
      </c>
      <c r="K76" s="13">
        <v>33.208172904599998</v>
      </c>
      <c r="O76" s="6">
        <f t="shared" si="12"/>
        <v>461.66062888199451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48</v>
      </c>
      <c r="F77" s="11">
        <v>24</v>
      </c>
      <c r="G77" s="11">
        <v>2.4E-2</v>
      </c>
      <c r="H77" s="11">
        <v>691.27850341800001</v>
      </c>
      <c r="I77" s="11">
        <v>804.52575683600003</v>
      </c>
      <c r="J77" s="11">
        <v>740.57048924799994</v>
      </c>
      <c r="K77" s="13">
        <v>33.127850386699997</v>
      </c>
      <c r="O77" s="6">
        <f t="shared" si="12"/>
        <v>458.79295112940093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671.53070068399995</v>
      </c>
      <c r="I78" s="11">
        <v>793.24530029300001</v>
      </c>
      <c r="J78" s="11">
        <v>728.21114990199999</v>
      </c>
      <c r="K78" s="13">
        <v>35.486561105500002</v>
      </c>
      <c r="O78" s="6">
        <f t="shared" si="12"/>
        <v>451.13618130817986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641.61059570299994</v>
      </c>
      <c r="I79" s="11">
        <v>756.44805908199999</v>
      </c>
      <c r="J79" s="11">
        <v>697.23121581999999</v>
      </c>
      <c r="K79" s="13">
        <v>36.0633457713</v>
      </c>
      <c r="O79" s="6">
        <f t="shared" si="12"/>
        <v>431.94371335322819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52</v>
      </c>
      <c r="F80" s="11">
        <v>26</v>
      </c>
      <c r="G80" s="11">
        <v>2.5999999999999999E-2</v>
      </c>
      <c r="H80" s="11">
        <v>593.02838134800004</v>
      </c>
      <c r="I80" s="11">
        <v>717.17053222699997</v>
      </c>
      <c r="J80" s="11">
        <v>652.72035099899995</v>
      </c>
      <c r="K80" s="13">
        <v>36.014106684600002</v>
      </c>
      <c r="O80" s="6">
        <f t="shared" si="12"/>
        <v>404.36865962770793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48</v>
      </c>
      <c r="F81" s="11">
        <v>24</v>
      </c>
      <c r="G81" s="11">
        <v>2.4E-2</v>
      </c>
      <c r="H81" s="11">
        <v>526.84075927699996</v>
      </c>
      <c r="I81" s="11">
        <v>643.944824219</v>
      </c>
      <c r="J81" s="11">
        <v>583.79332224500001</v>
      </c>
      <c r="K81" s="13">
        <v>33.556258972400002</v>
      </c>
      <c r="O81" s="6">
        <f t="shared" si="12"/>
        <v>361.66747804708621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442.33132934600002</v>
      </c>
      <c r="I82" s="11">
        <v>556.16925048799999</v>
      </c>
      <c r="J82" s="11">
        <v>497.71432434100001</v>
      </c>
      <c r="K82" s="13">
        <v>28.894453632000001</v>
      </c>
      <c r="O82" s="6">
        <f t="shared" si="12"/>
        <v>308.34043078823629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349.45407104499998</v>
      </c>
      <c r="I83" s="11">
        <v>439.10540771500001</v>
      </c>
      <c r="J83" s="11">
        <v>398.27565882800002</v>
      </c>
      <c r="K83" s="13">
        <v>23.665559393599999</v>
      </c>
      <c r="O83" s="6">
        <f t="shared" si="12"/>
        <v>246.73689747244822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264.010894775</v>
      </c>
      <c r="I84" s="11">
        <v>315.56893920900001</v>
      </c>
      <c r="J84" s="11">
        <v>292.61565751299997</v>
      </c>
      <c r="K84" s="13">
        <v>16.063875704699999</v>
      </c>
      <c r="O84" s="6">
        <f t="shared" si="12"/>
        <v>181.27916654278414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173.92245483400001</v>
      </c>
      <c r="I85" s="11">
        <v>209.45223999000001</v>
      </c>
      <c r="J85" s="11">
        <v>193.69085906999999</v>
      </c>
      <c r="K85" s="13">
        <v>9.8927660040600003</v>
      </c>
      <c r="O85" s="6">
        <f t="shared" si="12"/>
        <v>119.99398049164728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99.2972488403</v>
      </c>
      <c r="I86" s="11">
        <v>125.133216858</v>
      </c>
      <c r="J86" s="11">
        <v>112.956491508</v>
      </c>
      <c r="K86" s="13">
        <v>6.4078250759599999</v>
      </c>
      <c r="O86" s="6">
        <f t="shared" si="12"/>
        <v>69.978000528757093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47</v>
      </c>
      <c r="F87" s="11">
        <v>23.5</v>
      </c>
      <c r="G87" s="11">
        <v>2.35E-2</v>
      </c>
      <c r="H87" s="11">
        <v>49.084175109900002</v>
      </c>
      <c r="I87" s="11">
        <v>62.213947296100002</v>
      </c>
      <c r="J87" s="11">
        <v>56.354267607300002</v>
      </c>
      <c r="K87" s="13">
        <v>3.06873737496</v>
      </c>
      <c r="O87">
        <f t="shared" si="12"/>
        <v>34.912194206581397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20.7661705017</v>
      </c>
      <c r="I88" s="11">
        <v>26.037521362300001</v>
      </c>
      <c r="J88" s="11">
        <v>23.336395824699999</v>
      </c>
      <c r="K88" s="13">
        <v>1.2856622689499999</v>
      </c>
      <c r="O88">
        <f t="shared" si="12"/>
        <v>14.457197612626659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16</v>
      </c>
      <c r="D96" s="4"/>
      <c r="E96" s="4"/>
      <c r="T96" s="4" t="s">
        <v>18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14</v>
      </c>
      <c r="K97" t="s">
        <v>6</v>
      </c>
      <c r="O97" t="s">
        <v>21</v>
      </c>
      <c r="P97" t="s">
        <v>25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14</v>
      </c>
      <c r="AB97" t="s">
        <v>6</v>
      </c>
      <c r="AF97" t="s">
        <v>22</v>
      </c>
      <c r="AG97" t="s">
        <v>25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55</v>
      </c>
    </row>
    <row r="135" spans="57:58" x14ac:dyDescent="0.25">
      <c r="BE135" t="s">
        <v>53</v>
      </c>
    </row>
    <row r="137" spans="57:58" x14ac:dyDescent="0.25">
      <c r="BE137" t="s">
        <v>29</v>
      </c>
      <c r="BF137" t="s">
        <v>54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3:58" x14ac:dyDescent="0.25">
      <c r="BE145">
        <v>30</v>
      </c>
      <c r="BF145">
        <v>-6.6870000000000002E-3</v>
      </c>
    </row>
    <row r="146" spans="3:58" x14ac:dyDescent="0.25">
      <c r="BE146">
        <v>40</v>
      </c>
      <c r="BF146">
        <v>3.0980000000000001E-2</v>
      </c>
    </row>
    <row r="147" spans="3:58" x14ac:dyDescent="0.25">
      <c r="BE147">
        <v>50</v>
      </c>
      <c r="BF147">
        <v>-1.2149999999999999E-2</v>
      </c>
    </row>
    <row r="160" spans="3:58" x14ac:dyDescent="0.25">
      <c r="C160" s="2" t="s">
        <v>61</v>
      </c>
      <c r="D160" s="2"/>
      <c r="E160" s="2"/>
    </row>
    <row r="161" spans="3:17" x14ac:dyDescent="0.25">
      <c r="C161" t="s">
        <v>26</v>
      </c>
    </row>
    <row r="162" spans="3:17" x14ac:dyDescent="0.25">
      <c r="E162" t="s">
        <v>33</v>
      </c>
      <c r="N162" t="s">
        <v>30</v>
      </c>
    </row>
    <row r="165" spans="3:17" x14ac:dyDescent="0.25">
      <c r="E165" t="s">
        <v>27</v>
      </c>
      <c r="N165" t="s">
        <v>27</v>
      </c>
    </row>
    <row r="166" spans="3:17" x14ac:dyDescent="0.25">
      <c r="C166" t="s">
        <v>8</v>
      </c>
      <c r="D166" t="s">
        <v>0</v>
      </c>
      <c r="E166" t="s">
        <v>28</v>
      </c>
      <c r="F166" t="s">
        <v>25</v>
      </c>
      <c r="G166" t="s">
        <v>29</v>
      </c>
      <c r="H166" t="s">
        <v>31</v>
      </c>
      <c r="N166" t="s">
        <v>28</v>
      </c>
      <c r="O166" t="s">
        <v>25</v>
      </c>
      <c r="P166" t="s">
        <v>29</v>
      </c>
      <c r="Q166" t="s">
        <v>32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2022-04-14T16:13:32Z</dcterms:modified>
</cp:coreProperties>
</file>