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MDACC_Data\ROIs\UM_ROIs\"/>
    </mc:Choice>
  </mc:AlternateContent>
  <xr:revisionPtr revIDLastSave="0" documentId="13_ncr:1_{5CCD274F-B728-43FB-9923-11448D8E8641}" xr6:coauthVersionLast="47" xr6:coauthVersionMax="47" xr10:uidLastSave="{00000000-0000-0000-0000-000000000000}"/>
  <bookViews>
    <workbookView xWindow="1080" yWindow="630" windowWidth="27105" windowHeight="1407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E33" i="3"/>
  <c r="AD33" i="3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3" i="3"/>
  <c r="AF34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F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8" i="3"/>
  <c r="AG12" i="3"/>
  <c r="P12" i="3"/>
  <c r="C169" i="3"/>
  <c r="AG13" i="3"/>
  <c r="P13" i="3"/>
  <c r="C191" i="3"/>
  <c r="AG35" i="3"/>
  <c r="P35" i="3"/>
  <c r="C192" i="3"/>
  <c r="AG36" i="3"/>
  <c r="P36" i="3"/>
  <c r="C193" i="3"/>
  <c r="P37" i="3"/>
  <c r="AG37" i="3"/>
  <c r="C194" i="3"/>
  <c r="AG38" i="3"/>
  <c r="P38" i="3"/>
  <c r="C195" i="3"/>
  <c r="AG39" i="3"/>
  <c r="P39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<sst xmlns="http://schemas.openxmlformats.org/spreadsheetml/2006/main" count="241" uniqueCount="63">
  <si>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</si>
  <si>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</si>
  <si>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</si>
  <si>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</si>
  <si>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</si>
  <si>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</si>
  <si>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</si>
  <si>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</si>
  <si>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</si>
  <si>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</si>
  <si>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</si>
  <si>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</si>
  <si>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</si>
  <si>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</si>
  <si>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</si>
  <si>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</si>
  <si>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</si>
  <si>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</si>
  <si>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</si>
  <si>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</si>
  <si>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</si>
  <si>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</si>
  <si>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</si>
  <si>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</si>
  <si>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</si>
  <si>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</si>
  <si>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</si>
  <si>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</si>
  <si>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</si>
  <si>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</si>
  <si>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</si>
  <si>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</si>
  <si>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</si>
  <si>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</si>
  <si>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</si>
  <si>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</si>
  <si>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</si>
  <si>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</si>
  <si>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</si>
  <si>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</si>
  <si>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</si>
  <si>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</si>
  <si>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</si>
  <si>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</si>
  <si>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</si>
  <si>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</si>
  <si>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</si>
  <si>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</si>
  <si>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</si>
  <si>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</si>
  <si>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</si>
  <si>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</si>
  <si>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</si>
  <si>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</si>
  <si>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</si>
  <si>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</si>
  <si>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</si>
  <si>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</si>
  <si>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</si>
  <si>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</si>
  <si>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L:\BRoss_Lab\MF_CIRP_Subgroups\IADP_WG_TCONS\DWIphantomRoundRobin\MDACC_Data\20210422_113516_Charles_Manning_1_1\20210422_113516_Charles_Manning_1_1\UMProcessedDICOM_DWI_Data_dv</t>
  </si>
  <si>
    <t>MDACC_DICOM_UMRecon_Day1Pass1_di2406231231s70001_DWIlob-label.mhd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</si>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</sst>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MDACC Bruker</a:t>
            </a:r>
            <a:r>
              <a:rPr lang="en-US" baseline="0"/>
              <a:t> 9.4T </a:t>
            </a:r>
            <a:r>
              <a:rPr lang="en-US"/>
              <a:t>ADC Day1Pass 1 </a:t>
            </a:r>
          </a:p>
        </c:rich>
      </c:tx>
      <c:layout>
        <c:manualLayout>
          <c:xMode val="edge"/>
          <c:yMode val="edge"/>
          <c:x val="1.2816018180095697E-2"/>
          <c:y val="3.80952095274019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9877180549319666E-2"/>
                  <c:y val="-0.4591275147150246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1.06685835296</c:v>
                </c:pt>
                <c:pt idx="8">
                  <c:v>1.0764620605499999</c:v>
                </c:pt>
                <c:pt idx="9">
                  <c:v>1.0843051318400001</c:v>
                </c:pt>
                <c:pt idx="10">
                  <c:v>1.0881556072599998</c:v>
                </c:pt>
                <c:pt idx="11">
                  <c:v>1.0956013301</c:v>
                </c:pt>
                <c:pt idx="12">
                  <c:v>1.09463699401</c:v>
                </c:pt>
                <c:pt idx="13">
                  <c:v>1.0927583701900001</c:v>
                </c:pt>
                <c:pt idx="14">
                  <c:v>1.09455315918</c:v>
                </c:pt>
                <c:pt idx="15">
                  <c:v>1.0931306274399999</c:v>
                </c:pt>
                <c:pt idx="16">
                  <c:v>1.0925082617200002</c:v>
                </c:pt>
                <c:pt idx="17">
                  <c:v>1.0937798306300002</c:v>
                </c:pt>
                <c:pt idx="18">
                  <c:v>1.09300725197</c:v>
                </c:pt>
                <c:pt idx="19">
                  <c:v>1.0912721196400001</c:v>
                </c:pt>
                <c:pt idx="20">
                  <c:v>1.0873386604199999</c:v>
                </c:pt>
                <c:pt idx="21">
                  <c:v>1.08108284912</c:v>
                </c:pt>
                <c:pt idx="22">
                  <c:v>1.07537534946</c:v>
                </c:pt>
                <c:pt idx="23">
                  <c:v>1.0782843393200001</c:v>
                </c:pt>
                <c:pt idx="24">
                  <c:v>1.06800459881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1.1429037441815868</c:v>
                </c:pt>
                <c:pt idx="1">
                  <c:v>1.3817682070191144</c:v>
                </c:pt>
                <c:pt idx="2">
                  <c:v>1.5582706150247683</c:v>
                </c:pt>
                <c:pt idx="3">
                  <c:v>2.4837710148536618</c:v>
                </c:pt>
                <c:pt idx="4">
                  <c:v>30.072577966541363</c:v>
                </c:pt>
                <c:pt idx="5">
                  <c:v>217.32701175913706</c:v>
                </c:pt>
                <c:pt idx="6">
                  <c:v>345.01945350961387</c:v>
                </c:pt>
                <c:pt idx="7">
                  <c:v>824.1116353047089</c:v>
                </c:pt>
                <c:pt idx="8">
                  <c:v>1235.7677681353687</c:v>
                </c:pt>
                <c:pt idx="9">
                  <c:v>1458.6241132563932</c:v>
                </c:pt>
                <c:pt idx="10">
                  <c:v>1609.6538172798691</c:v>
                </c:pt>
                <c:pt idx="11">
                  <c:v>1701.8835672215896</c:v>
                </c:pt>
                <c:pt idx="12">
                  <c:v>1726.2643687642094</c:v>
                </c:pt>
                <c:pt idx="13">
                  <c:v>1724.2206406162675</c:v>
                </c:pt>
                <c:pt idx="14">
                  <c:v>1709.4642937885044</c:v>
                </c:pt>
                <c:pt idx="15">
                  <c:v>1671.0604663681124</c:v>
                </c:pt>
                <c:pt idx="16">
                  <c:v>1601.130477997461</c:v>
                </c:pt>
                <c:pt idx="17">
                  <c:v>1476.9103308076576</c:v>
                </c:pt>
                <c:pt idx="18">
                  <c:v>1293.9717026184258</c:v>
                </c:pt>
                <c:pt idx="19">
                  <c:v>1042.9665952972589</c:v>
                </c:pt>
                <c:pt idx="20">
                  <c:v>750.39031668394739</c:v>
                </c:pt>
                <c:pt idx="21">
                  <c:v>465.67454839339467</c:v>
                </c:pt>
                <c:pt idx="22">
                  <c:v>242.40538752900326</c:v>
                </c:pt>
                <c:pt idx="23">
                  <c:v>100.9685914990892</c:v>
                </c:pt>
                <c:pt idx="24">
                  <c:v>30.84800217963997</c:v>
                </c:pt>
                <c:pt idx="25">
                  <c:v>6.4653106193053143</c:v>
                </c:pt>
                <c:pt idx="26">
                  <c:v>1.3450860687089847</c:v>
                </c:pt>
                <c:pt idx="27">
                  <c:v>1.21463591117859</c:v>
                </c:pt>
                <c:pt idx="28">
                  <c:v>1.1131746775517002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1.1878442501543522</c:v>
                </c:pt>
                <c:pt idx="1">
                  <c:v>1.3896127539497083</c:v>
                </c:pt>
                <c:pt idx="2">
                  <c:v>1.6104426797192339</c:v>
                </c:pt>
                <c:pt idx="3">
                  <c:v>2.6691336925138818</c:v>
                </c:pt>
                <c:pt idx="4">
                  <c:v>30.505528170531267</c:v>
                </c:pt>
                <c:pt idx="5">
                  <c:v>232.29025086479723</c:v>
                </c:pt>
                <c:pt idx="6">
                  <c:v>371.45490545299776</c:v>
                </c:pt>
                <c:pt idx="7">
                  <c:v>887.76990828477426</c:v>
                </c:pt>
                <c:pt idx="8">
                  <c:v>1336.3453255839588</c:v>
                </c:pt>
                <c:pt idx="9">
                  <c:v>1565.6527558688651</c:v>
                </c:pt>
                <c:pt idx="10">
                  <c:v>1724.7769552563961</c:v>
                </c:pt>
                <c:pt idx="11">
                  <c:v>1806.8682063679441</c:v>
                </c:pt>
                <c:pt idx="12">
                  <c:v>1819.6821530918173</c:v>
                </c:pt>
                <c:pt idx="13">
                  <c:v>1820.4262717169158</c:v>
                </c:pt>
                <c:pt idx="14">
                  <c:v>1806.5469703809654</c:v>
                </c:pt>
                <c:pt idx="15">
                  <c:v>1770.5486800822541</c:v>
                </c:pt>
                <c:pt idx="16">
                  <c:v>1706.6211175998874</c:v>
                </c:pt>
                <c:pt idx="17">
                  <c:v>1583.9918659430521</c:v>
                </c:pt>
                <c:pt idx="18">
                  <c:v>1386.3753648311231</c:v>
                </c:pt>
                <c:pt idx="19">
                  <c:v>1122.9200919649243</c:v>
                </c:pt>
                <c:pt idx="20">
                  <c:v>809.59396794405814</c:v>
                </c:pt>
                <c:pt idx="21">
                  <c:v>509.24718263569633</c:v>
                </c:pt>
                <c:pt idx="22">
                  <c:v>268.34945035972805</c:v>
                </c:pt>
                <c:pt idx="23">
                  <c:v>114.43299315482592</c:v>
                </c:pt>
                <c:pt idx="24">
                  <c:v>36.464308867752663</c:v>
                </c:pt>
                <c:pt idx="25">
                  <c:v>7.3951096013285822</c:v>
                </c:pt>
                <c:pt idx="26">
                  <c:v>1.6227990184380656</c:v>
                </c:pt>
                <c:pt idx="27">
                  <c:v>1.0598991979033288</c:v>
                </c:pt>
                <c:pt idx="28">
                  <c:v>1.153258188015303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1.5709501929770917</c:v>
                </c:pt>
                <c:pt idx="1">
                  <c:v>1.5835238385360888</c:v>
                </c:pt>
                <c:pt idx="2">
                  <c:v>1.6085778707127447</c:v>
                </c:pt>
                <c:pt idx="3">
                  <c:v>1.7027106040261688</c:v>
                </c:pt>
                <c:pt idx="4">
                  <c:v>5.8459114629326576</c:v>
                </c:pt>
                <c:pt idx="5">
                  <c:v>40.281402038883435</c:v>
                </c:pt>
                <c:pt idx="6">
                  <c:v>66.834700921370214</c:v>
                </c:pt>
                <c:pt idx="7">
                  <c:v>165.40568935445597</c:v>
                </c:pt>
                <c:pt idx="8">
                  <c:v>243.17475906413304</c:v>
                </c:pt>
                <c:pt idx="9">
                  <c:v>282.47563122793576</c:v>
                </c:pt>
                <c:pt idx="10">
                  <c:v>309.24062828680485</c:v>
                </c:pt>
                <c:pt idx="11">
                  <c:v>322.21520060418044</c:v>
                </c:pt>
                <c:pt idx="12">
                  <c:v>327.46959885505373</c:v>
                </c:pt>
                <c:pt idx="13">
                  <c:v>328.35004707122357</c:v>
                </c:pt>
                <c:pt idx="14">
                  <c:v>324.33563580862176</c:v>
                </c:pt>
                <c:pt idx="15">
                  <c:v>318.00193615437905</c:v>
                </c:pt>
                <c:pt idx="16">
                  <c:v>305.07489349011627</c:v>
                </c:pt>
                <c:pt idx="17">
                  <c:v>280.66576714553656</c:v>
                </c:pt>
                <c:pt idx="18">
                  <c:v>246.2899332735399</c:v>
                </c:pt>
                <c:pt idx="19">
                  <c:v>199.18878624841145</c:v>
                </c:pt>
                <c:pt idx="20">
                  <c:v>144.44239245320421</c:v>
                </c:pt>
                <c:pt idx="21">
                  <c:v>90.788065671237746</c:v>
                </c:pt>
                <c:pt idx="22">
                  <c:v>47.80288605912417</c:v>
                </c:pt>
                <c:pt idx="23">
                  <c:v>19.807040919377986</c:v>
                </c:pt>
                <c:pt idx="24">
                  <c:v>6.2305513435696582</c:v>
                </c:pt>
                <c:pt idx="25">
                  <c:v>2.0588567818480308</c:v>
                </c:pt>
                <c:pt idx="26">
                  <c:v>1.6605774162652589</c:v>
                </c:pt>
                <c:pt idx="27">
                  <c:v>1.6807300711727871</c:v>
                </c:pt>
                <c:pt idx="28">
                  <c:v>1.6873492914653203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1.5414418942599737</c:v>
                </c:pt>
                <c:pt idx="1">
                  <c:v>1.7184171169656541</c:v>
                </c:pt>
                <c:pt idx="2">
                  <c:v>1.5562238579483747</c:v>
                </c:pt>
                <c:pt idx="3">
                  <c:v>1.5043277052566792</c:v>
                </c:pt>
                <c:pt idx="4">
                  <c:v>5.6619125825253063</c:v>
                </c:pt>
                <c:pt idx="5">
                  <c:v>38.194031679335666</c:v>
                </c:pt>
                <c:pt idx="6">
                  <c:v>64.06245698798692</c:v>
                </c:pt>
                <c:pt idx="7">
                  <c:v>160.53026337736583</c:v>
                </c:pt>
                <c:pt idx="8">
                  <c:v>237.2123335922636</c:v>
                </c:pt>
                <c:pt idx="9">
                  <c:v>273.34697651790765</c:v>
                </c:pt>
                <c:pt idx="10">
                  <c:v>297.33180496015717</c:v>
                </c:pt>
                <c:pt idx="11">
                  <c:v>310.10277500883763</c:v>
                </c:pt>
                <c:pt idx="12">
                  <c:v>311.9684790134088</c:v>
                </c:pt>
                <c:pt idx="13">
                  <c:v>314.07278605457589</c:v>
                </c:pt>
                <c:pt idx="14">
                  <c:v>310.79938233733532</c:v>
                </c:pt>
                <c:pt idx="15">
                  <c:v>306.53281244450642</c:v>
                </c:pt>
                <c:pt idx="16">
                  <c:v>293.57305720356482</c:v>
                </c:pt>
                <c:pt idx="17">
                  <c:v>271.28165797207737</c:v>
                </c:pt>
                <c:pt idx="18">
                  <c:v>238.76612951592787</c:v>
                </c:pt>
                <c:pt idx="19">
                  <c:v>191.80832429444891</c:v>
                </c:pt>
                <c:pt idx="20">
                  <c:v>139.9657797666755</c:v>
                </c:pt>
                <c:pt idx="21">
                  <c:v>89.337109369502699</c:v>
                </c:pt>
                <c:pt idx="22">
                  <c:v>47.560805160670178</c:v>
                </c:pt>
                <c:pt idx="23">
                  <c:v>20.239763651156032</c:v>
                </c:pt>
                <c:pt idx="24">
                  <c:v>6.7845877129035301</c:v>
                </c:pt>
                <c:pt idx="25">
                  <c:v>1.8316643158434331</c:v>
                </c:pt>
                <c:pt idx="26">
                  <c:v>1.728328772847892</c:v>
                </c:pt>
                <c:pt idx="27">
                  <c:v>1.6114300707718299</c:v>
                </c:pt>
                <c:pt idx="28">
                  <c:v>1.6344741822715938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1.06783166265</c:v>
                </c:pt>
                <c:pt idx="8">
                  <c:v>1.07714384277</c:v>
                </c:pt>
                <c:pt idx="9">
                  <c:v>1.08539350098</c:v>
                </c:pt>
                <c:pt idx="10">
                  <c:v>1.0916797846599999</c:v>
                </c:pt>
                <c:pt idx="11">
                  <c:v>1.09402515587</c:v>
                </c:pt>
                <c:pt idx="12">
                  <c:v>1.0943768095099999</c:v>
                </c:pt>
                <c:pt idx="13">
                  <c:v>1.0913754116900001</c:v>
                </c:pt>
                <c:pt idx="14">
                  <c:v>1.09268891113</c:v>
                </c:pt>
                <c:pt idx="15">
                  <c:v>1.0896935351600001</c:v>
                </c:pt>
                <c:pt idx="16">
                  <c:v>1.09284817383</c:v>
                </c:pt>
                <c:pt idx="17">
                  <c:v>1.0951005332800001</c:v>
                </c:pt>
                <c:pt idx="18">
                  <c:v>1.0922324542599999</c:v>
                </c:pt>
                <c:pt idx="19">
                  <c:v>1.0964887545799999</c:v>
                </c:pt>
                <c:pt idx="20">
                  <c:v>1.0903356809</c:v>
                </c:pt>
                <c:pt idx="21">
                  <c:v>1.08322758057</c:v>
                </c:pt>
                <c:pt idx="22">
                  <c:v>1.07820725624</c:v>
                </c:pt>
                <c:pt idx="23">
                  <c:v>1.0795962993900001</c:v>
                </c:pt>
                <c:pt idx="24">
                  <c:v>1.05668721849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2.2827505176545575</c:v>
                </c:pt>
                <c:pt idx="1">
                  <c:v>2.2346196396432965</c:v>
                </c:pt>
                <c:pt idx="2">
                  <c:v>2.6207794380072547</c:v>
                </c:pt>
                <c:pt idx="3">
                  <c:v>2.6772986961933571</c:v>
                </c:pt>
                <c:pt idx="4">
                  <c:v>7.2182345691612229</c:v>
                </c:pt>
                <c:pt idx="5">
                  <c:v>10.303181445431266</c:v>
                </c:pt>
                <c:pt idx="6">
                  <c:v>10.575300061763953</c:v>
                </c:pt>
                <c:pt idx="7">
                  <c:v>11.122142898713721</c:v>
                </c:pt>
                <c:pt idx="8">
                  <c:v>11.46704016361296</c:v>
                </c:pt>
                <c:pt idx="9">
                  <c:v>10.817373861212785</c:v>
                </c:pt>
                <c:pt idx="10">
                  <c:v>10.676652201142335</c:v>
                </c:pt>
                <c:pt idx="11">
                  <c:v>9.9849606123692496</c:v>
                </c:pt>
                <c:pt idx="12">
                  <c:v>9.5070626385322576</c:v>
                </c:pt>
                <c:pt idx="13">
                  <c:v>9.6094352003805419</c:v>
                </c:pt>
                <c:pt idx="14">
                  <c:v>9.6709836529724189</c:v>
                </c:pt>
                <c:pt idx="15">
                  <c:v>9.8446881218601217</c:v>
                </c:pt>
                <c:pt idx="16">
                  <c:v>10.26968911399605</c:v>
                </c:pt>
                <c:pt idx="17">
                  <c:v>10.750776098979763</c:v>
                </c:pt>
                <c:pt idx="18">
                  <c:v>10.668453572137084</c:v>
                </c:pt>
                <c:pt idx="19">
                  <c:v>11.075019840336578</c:v>
                </c:pt>
                <c:pt idx="20">
                  <c:v>11.257301407732683</c:v>
                </c:pt>
                <c:pt idx="21">
                  <c:v>12.608112328996041</c:v>
                </c:pt>
                <c:pt idx="22">
                  <c:v>14.146471248520083</c:v>
                </c:pt>
                <c:pt idx="23">
                  <c:v>18.143489953554376</c:v>
                </c:pt>
                <c:pt idx="24">
                  <c:v>27.539571702054953</c:v>
                </c:pt>
                <c:pt idx="25">
                  <c:v>9.2552105944979157</c:v>
                </c:pt>
                <c:pt idx="26">
                  <c:v>2.5219272817191229</c:v>
                </c:pt>
                <c:pt idx="27">
                  <c:v>2.3982480315561343</c:v>
                </c:pt>
                <c:pt idx="28">
                  <c:v>2.7119536198357683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3.0166584251749224</c:v>
                </c:pt>
                <c:pt idx="1">
                  <c:v>3.2448423089045644</c:v>
                </c:pt>
                <c:pt idx="2">
                  <c:v>2.8110881875045663</c:v>
                </c:pt>
                <c:pt idx="3">
                  <c:v>3.2983262223466605</c:v>
                </c:pt>
                <c:pt idx="4">
                  <c:v>5.7703359339761136</c:v>
                </c:pt>
                <c:pt idx="5">
                  <c:v>9.0841452489981531</c:v>
                </c:pt>
                <c:pt idx="6">
                  <c:v>9.5078715751161216</c:v>
                </c:pt>
                <c:pt idx="7">
                  <c:v>10.88212277004304</c:v>
                </c:pt>
                <c:pt idx="8">
                  <c:v>11.32420059763661</c:v>
                </c:pt>
                <c:pt idx="9">
                  <c:v>10.643069575142821</c:v>
                </c:pt>
                <c:pt idx="10">
                  <c:v>10.154661245651885</c:v>
                </c:pt>
                <c:pt idx="11">
                  <c:v>10.224445389745513</c:v>
                </c:pt>
                <c:pt idx="12">
                  <c:v>9.5270595891731382</c:v>
                </c:pt>
                <c:pt idx="13">
                  <c:v>9.7919705550139415</c:v>
                </c:pt>
                <c:pt idx="14">
                  <c:v>9.9165812055366445</c:v>
                </c:pt>
                <c:pt idx="15">
                  <c:v>10.342265394553388</c:v>
                </c:pt>
                <c:pt idx="16">
                  <c:v>10.215999367133577</c:v>
                </c:pt>
                <c:pt idx="17">
                  <c:v>10.551634401364282</c:v>
                </c:pt>
                <c:pt idx="18">
                  <c:v>10.790663643105338</c:v>
                </c:pt>
                <c:pt idx="19">
                  <c:v>10.265764562508105</c:v>
                </c:pt>
                <c:pt idx="20">
                  <c:v>10.753255329209269</c:v>
                </c:pt>
                <c:pt idx="21">
                  <c:v>12.1702988940272</c:v>
                </c:pt>
                <c:pt idx="22">
                  <c:v>13.301706026025691</c:v>
                </c:pt>
                <c:pt idx="23">
                  <c:v>15.106668829783109</c:v>
                </c:pt>
                <c:pt idx="24">
                  <c:v>9.8415122998887945</c:v>
                </c:pt>
                <c:pt idx="25">
                  <c:v>2.664002181422457</c:v>
                </c:pt>
                <c:pt idx="26">
                  <c:v>3.6227982130845899</c:v>
                </c:pt>
                <c:pt idx="27">
                  <c:v>2.9514605146924295</c:v>
                </c:pt>
                <c:pt idx="28">
                  <c:v>3.300987385973293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0.25731671333299999</c:v>
                </c:pt>
                <c:pt idx="4">
                  <c:v>44.554409649900002</c:v>
                </c:pt>
                <c:pt idx="5">
                  <c:v>12.521303663299999</c:v>
                </c:pt>
                <c:pt idx="6">
                  <c:v>65.4401364422</c:v>
                </c:pt>
                <c:pt idx="7">
                  <c:v>11.597912863199999</c:v>
                </c:pt>
                <c:pt idx="8">
                  <c:v>11.5984804726</c:v>
                </c:pt>
                <c:pt idx="9">
                  <c:v>10.9405635452</c:v>
                </c:pt>
                <c:pt idx="10">
                  <c:v>11.2010506124</c:v>
                </c:pt>
                <c:pt idx="11">
                  <c:v>10.1522866396</c:v>
                </c:pt>
                <c:pt idx="12">
                  <c:v>9.7460370250799997</c:v>
                </c:pt>
                <c:pt idx="13">
                  <c:v>9.8574948310899995</c:v>
                </c:pt>
                <c:pt idx="14">
                  <c:v>10.1393250465</c:v>
                </c:pt>
                <c:pt idx="15">
                  <c:v>10.060868883099999</c:v>
                </c:pt>
                <c:pt idx="16">
                  <c:v>10.4980133247</c:v>
                </c:pt>
                <c:pt idx="17">
                  <c:v>11.597694041700001</c:v>
                </c:pt>
                <c:pt idx="18">
                  <c:v>10.8974308189</c:v>
                </c:pt>
                <c:pt idx="19">
                  <c:v>11.941415903499999</c:v>
                </c:pt>
                <c:pt idx="20">
                  <c:v>11.8808187563</c:v>
                </c:pt>
                <c:pt idx="21">
                  <c:v>13.8507787704</c:v>
                </c:pt>
                <c:pt idx="22">
                  <c:v>18.869588590100001</c:v>
                </c:pt>
                <c:pt idx="23">
                  <c:v>48.129562497099997</c:v>
                </c:pt>
                <c:pt idx="24">
                  <c:v>75.329151299499998</c:v>
                </c:pt>
                <c:pt idx="25">
                  <c:v>33.153940833500002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16.033146007399999</c:v>
                </c:pt>
                <c:pt idx="1">
                  <c:v>8.2375848625699994</c:v>
                </c:pt>
                <c:pt idx="2">
                  <c:v>119.112393402</c:v>
                </c:pt>
                <c:pt idx="3">
                  <c:v>25.898643297</c:v>
                </c:pt>
                <c:pt idx="4">
                  <c:v>18.915448381000001</c:v>
                </c:pt>
                <c:pt idx="5">
                  <c:v>11.335546793900001</c:v>
                </c:pt>
                <c:pt idx="6">
                  <c:v>12.743370046600001</c:v>
                </c:pt>
                <c:pt idx="7">
                  <c:v>11.245277722699999</c:v>
                </c:pt>
                <c:pt idx="8">
                  <c:v>11.518577327699999</c:v>
                </c:pt>
                <c:pt idx="9">
                  <c:v>10.8414819241</c:v>
                </c:pt>
                <c:pt idx="10">
                  <c:v>10.566544630099999</c:v>
                </c:pt>
                <c:pt idx="11">
                  <c:v>10.4586041524</c:v>
                </c:pt>
                <c:pt idx="12">
                  <c:v>9.7452950851600004</c:v>
                </c:pt>
                <c:pt idx="13">
                  <c:v>10.017333535600001</c:v>
                </c:pt>
                <c:pt idx="14">
                  <c:v>10.477273435600001</c:v>
                </c:pt>
                <c:pt idx="15">
                  <c:v>10.769088802300001</c:v>
                </c:pt>
                <c:pt idx="16">
                  <c:v>10.4445262337</c:v>
                </c:pt>
                <c:pt idx="17">
                  <c:v>11.2715025416</c:v>
                </c:pt>
                <c:pt idx="18">
                  <c:v>11.1970465816</c:v>
                </c:pt>
                <c:pt idx="19">
                  <c:v>11.453560722100001</c:v>
                </c:pt>
                <c:pt idx="20">
                  <c:v>11.2039859246</c:v>
                </c:pt>
                <c:pt idx="21">
                  <c:v>13.9797177219</c:v>
                </c:pt>
                <c:pt idx="22">
                  <c:v>20.4851655119</c:v>
                </c:pt>
                <c:pt idx="23">
                  <c:v>76.224655188</c:v>
                </c:pt>
                <c:pt idx="24">
                  <c:v>35.610872628700001</c:v>
                </c:pt>
                <c:pt idx="25">
                  <c:v>17.682896170500001</c:v>
                </c:pt>
                <c:pt idx="26">
                  <c:v>24.892859977800001</c:v>
                </c:pt>
                <c:pt idx="27">
                  <c:v>7.3158417566100002</c:v>
                </c:pt>
                <c:pt idx="28">
                  <c:v>9.3642067687200008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J91" zoomScale="70" zoomScaleNormal="70" workbookViewId="0">
      <selection activeCell="P49" sqref="P49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1.5236334997401719</v>
      </c>
      <c r="P8" s="23">
        <f>MAX(P11:P39) - MIN(P11:P39)</f>
        <v>34</v>
      </c>
      <c r="Q8" s="24"/>
      <c r="AE8" s="22"/>
      <c r="AF8" s="23">
        <f>100*SQRT(AVERAGE(AF11:AF39))/$AJ$8</f>
        <v>1.5790933928633297</v>
      </c>
      <c r="AG8" s="23">
        <f>MAX(AG11:AG39) - MIN(AG11:AG39)</f>
        <v>34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1128</v>
      </c>
      <c r="F11" s="11">
        <v>564</v>
      </c>
      <c r="G11" s="11">
        <v>0.56399999999999995</v>
      </c>
      <c r="H11" s="11">
        <v>0</v>
      </c>
      <c r="I11" s="11">
        <v>784.79650878899997</v>
      </c>
      <c r="J11" s="11">
        <v>100.14423706700001</v>
      </c>
      <c r="K11" s="11">
        <v>169.215576664</v>
      </c>
      <c r="L11" s="12" t="s">
        <v>62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1128</v>
      </c>
      <c r="W11" s="11">
        <v>564</v>
      </c>
      <c r="X11" s="11">
        <v>0.56399999999999995</v>
      </c>
      <c r="Y11" s="11">
        <v>0</v>
      </c>
      <c r="Z11" s="11">
        <v>477.450683594</v>
      </c>
      <c r="AA11" s="11">
        <v>9.5892505049699999</v>
      </c>
      <c r="AB11" s="11">
        <v>46.661471477500001</v>
      </c>
      <c r="AC11" s="12" t="s">
        <v>62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52</v>
      </c>
      <c r="F12" s="11">
        <v>26</v>
      </c>
      <c r="G12" s="11">
        <v>2.5999999999999999E-2</v>
      </c>
      <c r="H12" s="11">
        <v>0</v>
      </c>
      <c r="I12" s="11">
        <v>801.32751464800003</v>
      </c>
      <c r="J12" s="11">
        <v>148.549336727</v>
      </c>
      <c r="K12" s="11">
        <v>210.49292049100001</v>
      </c>
      <c r="L12" s="12" t="s">
        <v>62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52</v>
      </c>
      <c r="W12" s="11">
        <v>26</v>
      </c>
      <c r="X12" s="11">
        <v>2.5999999999999999E-2</v>
      </c>
      <c r="Y12" s="11">
        <v>0</v>
      </c>
      <c r="Z12" s="11">
        <v>269.87661743199999</v>
      </c>
      <c r="AA12" s="11">
        <v>22.055000855399999</v>
      </c>
      <c r="AB12" s="11">
        <v>62.124755712400002</v>
      </c>
      <c r="AC12" s="12" t="s">
        <v>62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0</v>
      </c>
      <c r="I13" s="11">
        <v>611.44610595699999</v>
      </c>
      <c r="J13" s="11">
        <v>175.412750397</v>
      </c>
      <c r="K13" s="11">
        <v>209.23610522600001</v>
      </c>
      <c r="L13" s="12" t="s">
        <v>62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0</v>
      </c>
      <c r="Z13" s="11">
        <v>679.33258056600005</v>
      </c>
      <c r="AA13" s="11">
        <v>50.795467376700003</v>
      </c>
      <c r="AB13" s="11">
        <v>124.80153014699999</v>
      </c>
      <c r="AC13" s="12" t="s">
        <v>62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0</v>
      </c>
      <c r="I14" s="11">
        <v>1205.7513427700001</v>
      </c>
      <c r="J14" s="11">
        <v>350.99201393099997</v>
      </c>
      <c r="K14" s="11">
        <v>314.94162570399999</v>
      </c>
      <c r="L14" s="12" t="s">
        <v>62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0</v>
      </c>
      <c r="Z14" s="11">
        <v>848.85192871100003</v>
      </c>
      <c r="AA14" s="11">
        <v>88.973209686299995</v>
      </c>
      <c r="AB14" s="11">
        <v>195.985767447</v>
      </c>
      <c r="AC14" s="12" t="s">
        <v>62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0</v>
      </c>
      <c r="I15" s="11">
        <v>1604.5058593799999</v>
      </c>
      <c r="J15" s="11">
        <v>1068.7293477000001</v>
      </c>
      <c r="K15" s="11">
        <v>222.076474639</v>
      </c>
      <c r="L15" s="12" t="s">
        <v>62</v>
      </c>
      <c r="M15" t="e">
        <f t="shared" si="1"/>
        <v>#N/A</v>
      </c>
      <c r="N15" t="e">
        <f t="shared" si="5"/>
        <v>#N/A</v>
      </c>
      <c r="O15" t="str">
        <f t="shared" si="6"/>
        <v/>
      </c>
      <c r="P15" t="str">
        <f t="shared" si="7"/>
        <v/>
      </c>
      <c r="Q15" s="7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0</v>
      </c>
      <c r="Z15" s="11">
        <v>1260.5125732399999</v>
      </c>
      <c r="AA15" s="11">
        <v>1001.48861383</v>
      </c>
      <c r="AB15" s="11">
        <v>241.30006115</v>
      </c>
      <c r="AC15" s="12" t="s">
        <v>62</v>
      </c>
      <c r="AD15" t="e">
        <f t="shared" si="8"/>
        <v>#N/A</v>
      </c>
      <c r="AE15" t="e">
        <f t="shared" si="9"/>
        <v>#N/A</v>
      </c>
      <c r="AF15" t="str">
        <f t="shared" si="10"/>
        <v/>
      </c>
      <c r="AG15" t="str">
        <f t="shared" si="11"/>
        <v/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971.98608398399995</v>
      </c>
      <c r="I16" s="11">
        <v>1303.6740722699999</v>
      </c>
      <c r="J16" s="11">
        <v>1128.25032227</v>
      </c>
      <c r="K16" s="11">
        <v>61.554329670199998</v>
      </c>
      <c r="L16" s="12" t="s">
        <v>62</v>
      </c>
      <c r="M16" t="e">
        <f t="shared" si="1"/>
        <v>#N/A</v>
      </c>
      <c r="N16" t="e">
        <f t="shared" si="5"/>
        <v>#N/A</v>
      </c>
      <c r="O16" t="str">
        <f t="shared" si="6"/>
        <v/>
      </c>
      <c r="P16" t="str">
        <f t="shared" si="7"/>
        <v/>
      </c>
      <c r="Q16" s="7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0</v>
      </c>
      <c r="Z16" s="11">
        <v>1575.6896972699999</v>
      </c>
      <c r="AA16" s="11">
        <v>1122.5470361299999</v>
      </c>
      <c r="AB16" s="11">
        <v>182.58849125399999</v>
      </c>
      <c r="AC16" s="12" t="s">
        <v>62</v>
      </c>
      <c r="AD16" t="e">
        <f t="shared" si="8"/>
        <v>#N/A</v>
      </c>
      <c r="AE16" t="e">
        <f t="shared" si="9"/>
        <v>#N/A</v>
      </c>
      <c r="AF16" t="str">
        <f t="shared" si="10"/>
        <v/>
      </c>
      <c r="AG16" t="str">
        <f t="shared" si="11"/>
        <v/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1006.3717041</v>
      </c>
      <c r="I17" s="11">
        <v>1190.0262451200001</v>
      </c>
      <c r="J17" s="11">
        <v>1093.4380639599999</v>
      </c>
      <c r="K17" s="11">
        <v>41.503337653499997</v>
      </c>
      <c r="L17" s="12" t="s">
        <v>62</v>
      </c>
      <c r="M17" t="e">
        <f t="shared" si="1"/>
        <v>#N/A</v>
      </c>
      <c r="N17" t="e">
        <f t="shared" si="5"/>
        <v>#N/A</v>
      </c>
      <c r="O17" t="str">
        <f t="shared" si="6"/>
        <v/>
      </c>
      <c r="P17" t="str">
        <f t="shared" si="7"/>
        <v/>
      </c>
      <c r="Q17" s="7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1067.19592285</v>
      </c>
      <c r="Z17" s="11">
        <v>1258.4357910199999</v>
      </c>
      <c r="AA17" s="11">
        <v>1106.2640795899999</v>
      </c>
      <c r="AB17" s="11">
        <v>40.603166694800002</v>
      </c>
      <c r="AC17" s="12" t="s">
        <v>62</v>
      </c>
      <c r="AD17" t="e">
        <f t="shared" si="8"/>
        <v>#N/A</v>
      </c>
      <c r="AE17" t="e">
        <f t="shared" si="9"/>
        <v>#N/A</v>
      </c>
      <c r="AF17" t="str">
        <f t="shared" si="10"/>
        <v/>
      </c>
      <c r="AG17" t="str">
        <f t="shared" si="11"/>
        <v/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51</v>
      </c>
      <c r="F18" s="11">
        <v>25.5</v>
      </c>
      <c r="G18" s="11">
        <v>2.5499999999999998E-2</v>
      </c>
      <c r="H18" s="11">
        <v>1029.71582031</v>
      </c>
      <c r="I18" s="11">
        <v>1081.4090576200001</v>
      </c>
      <c r="J18" s="11">
        <v>1066.85835296</v>
      </c>
      <c r="K18" s="11">
        <v>11.121334826</v>
      </c>
      <c r="L18" s="12" t="s">
        <v>36</v>
      </c>
      <c r="M18">
        <f t="shared" si="1"/>
        <v>1.06685835296</v>
      </c>
      <c r="N18">
        <f t="shared" si="5"/>
        <v>1.1121334825999999E-2</v>
      </c>
      <c r="O18">
        <f t="shared" si="6"/>
        <v>1.098368768523948E-3</v>
      </c>
      <c r="P18">
        <f t="shared" si="7"/>
        <v>-14</v>
      </c>
      <c r="Q18" s="7" t="s">
        <v>36</v>
      </c>
      <c r="T18" s="1"/>
      <c r="U18" s="11">
        <v>8</v>
      </c>
      <c r="V18" s="11">
        <v>51</v>
      </c>
      <c r="W18" s="11">
        <v>25.5</v>
      </c>
      <c r="X18" s="11">
        <v>2.5499999999999998E-2</v>
      </c>
      <c r="Y18" s="11">
        <v>1044.35058594</v>
      </c>
      <c r="Z18" s="11">
        <v>1082.2414550799999</v>
      </c>
      <c r="AA18" s="11">
        <v>1067.83166265</v>
      </c>
      <c r="AB18" s="11">
        <v>10.4743988683</v>
      </c>
      <c r="AC18" s="12" t="s">
        <v>36</v>
      </c>
      <c r="AD18">
        <f t="shared" si="8"/>
        <v>1.06783166265</v>
      </c>
      <c r="AE18">
        <f t="shared" si="9"/>
        <v>1.0474398868300001E-2</v>
      </c>
      <c r="AF18">
        <f t="shared" si="10"/>
        <v>1.0348019278634134E-3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1063.9986572299999</v>
      </c>
      <c r="I19" s="11">
        <v>1086.8568115200001</v>
      </c>
      <c r="J19" s="11">
        <v>1076.4620605499999</v>
      </c>
      <c r="K19" s="11">
        <v>5.4469498999199999</v>
      </c>
      <c r="L19" s="12" t="s">
        <v>36</v>
      </c>
      <c r="M19">
        <f t="shared" si="1"/>
        <v>1.0764620605499999</v>
      </c>
      <c r="N19">
        <f t="shared" si="5"/>
        <v>5.44694989992E-3</v>
      </c>
      <c r="O19">
        <f t="shared" si="6"/>
        <v>5.5403459355187368E-4</v>
      </c>
      <c r="P19">
        <f t="shared" si="7"/>
        <v>-12</v>
      </c>
      <c r="Q19" s="7" t="s">
        <v>36</v>
      </c>
      <c r="T19" s="1"/>
      <c r="U19" s="11">
        <v>9</v>
      </c>
      <c r="V19" s="11">
        <v>50</v>
      </c>
      <c r="W19" s="11">
        <v>25</v>
      </c>
      <c r="X19" s="11">
        <v>2.5000000000000001E-2</v>
      </c>
      <c r="Y19" s="11">
        <v>1061.7360839800001</v>
      </c>
      <c r="Z19" s="11">
        <v>1095.3018798799999</v>
      </c>
      <c r="AA19" s="11">
        <v>1077.14384277</v>
      </c>
      <c r="AB19" s="11">
        <v>7.8191806990100003</v>
      </c>
      <c r="AC19" s="12" t="s">
        <v>36</v>
      </c>
      <c r="AD19">
        <f t="shared" si="8"/>
        <v>1.07714384277</v>
      </c>
      <c r="AE19">
        <f t="shared" si="9"/>
        <v>7.8191806990100012E-3</v>
      </c>
      <c r="AF19">
        <f t="shared" si="10"/>
        <v>5.2240392332248667E-4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1073.3292236299999</v>
      </c>
      <c r="I20" s="11">
        <v>1095.38903809</v>
      </c>
      <c r="J20" s="11">
        <v>1084.3051318400001</v>
      </c>
      <c r="K20" s="11">
        <v>4.7707839231899998</v>
      </c>
      <c r="L20" s="12" t="s">
        <v>36</v>
      </c>
      <c r="M20">
        <f t="shared" si="1"/>
        <v>1.0843051318400001</v>
      </c>
      <c r="N20">
        <f t="shared" si="5"/>
        <v>4.7707839231899999E-3</v>
      </c>
      <c r="O20">
        <f t="shared" si="6"/>
        <v>2.4632888655978135E-4</v>
      </c>
      <c r="P20">
        <f t="shared" si="7"/>
        <v>-10</v>
      </c>
      <c r="Q20" s="7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1067.93908691</v>
      </c>
      <c r="Z20" s="11">
        <v>1100.98925781</v>
      </c>
      <c r="AA20" s="11">
        <v>1085.39350098</v>
      </c>
      <c r="AB20" s="11">
        <v>8.1973116964300008</v>
      </c>
      <c r="AC20" s="12" t="s">
        <v>36</v>
      </c>
      <c r="AD20">
        <f t="shared" si="8"/>
        <v>1.08539350098</v>
      </c>
      <c r="AE20">
        <f t="shared" si="9"/>
        <v>8.197311696430001E-3</v>
      </c>
      <c r="AF20">
        <f t="shared" si="10"/>
        <v>2.133498136212641E-4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49</v>
      </c>
      <c r="F21" s="11">
        <v>24.5</v>
      </c>
      <c r="G21" s="11">
        <v>2.4500000000000001E-2</v>
      </c>
      <c r="H21" s="11">
        <v>1074.5065918</v>
      </c>
      <c r="I21" s="11">
        <v>1101.56738281</v>
      </c>
      <c r="J21" s="11">
        <v>1088.1556072599999</v>
      </c>
      <c r="K21" s="11">
        <v>8.10179399043</v>
      </c>
      <c r="L21" s="12" t="s">
        <v>36</v>
      </c>
      <c r="M21">
        <f t="shared" si="1"/>
        <v>1.0881556072599998</v>
      </c>
      <c r="N21">
        <f t="shared" si="5"/>
        <v>8.1017939904299997E-3</v>
      </c>
      <c r="O21">
        <f t="shared" si="6"/>
        <v>1.4028963937937097E-4</v>
      </c>
      <c r="P21">
        <f t="shared" si="7"/>
        <v>-8</v>
      </c>
      <c r="Q21" s="7" t="s">
        <v>36</v>
      </c>
      <c r="T21" s="1"/>
      <c r="U21" s="11">
        <v>11</v>
      </c>
      <c r="V21" s="11">
        <v>49</v>
      </c>
      <c r="W21" s="11">
        <v>24.5</v>
      </c>
      <c r="X21" s="11">
        <v>2.4500000000000001E-2</v>
      </c>
      <c r="Y21" s="11">
        <v>1075.9086914100001</v>
      </c>
      <c r="Z21" s="11">
        <v>1106.4040527300001</v>
      </c>
      <c r="AA21" s="11">
        <v>1091.67978466</v>
      </c>
      <c r="AB21" s="11">
        <v>7.0329439687799997</v>
      </c>
      <c r="AC21" s="12" t="s">
        <v>36</v>
      </c>
      <c r="AD21">
        <f t="shared" si="8"/>
        <v>1.0916797846599999</v>
      </c>
      <c r="AE21">
        <f t="shared" si="9"/>
        <v>7.0329439687799996E-3</v>
      </c>
      <c r="AF21">
        <f t="shared" si="10"/>
        <v>6.9225983303973959E-5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1086.9979248</v>
      </c>
      <c r="I22" s="11">
        <v>1103.5883789100001</v>
      </c>
      <c r="J22" s="11">
        <v>1095.6013301</v>
      </c>
      <c r="K22" s="11">
        <v>4.0212529364199998</v>
      </c>
      <c r="L22" s="12" t="s">
        <v>36</v>
      </c>
      <c r="M22">
        <f t="shared" si="1"/>
        <v>1.0956013301</v>
      </c>
      <c r="N22">
        <f t="shared" si="5"/>
        <v>4.02125293642E-3</v>
      </c>
      <c r="O22">
        <f t="shared" si="6"/>
        <v>1.9348296889166367E-5</v>
      </c>
      <c r="P22">
        <f t="shared" si="7"/>
        <v>-6</v>
      </c>
      <c r="Q22" s="7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1074.6368408200001</v>
      </c>
      <c r="Z22" s="11">
        <v>1107.7260742200001</v>
      </c>
      <c r="AA22" s="11">
        <v>1094.0251558699999</v>
      </c>
      <c r="AB22" s="11">
        <v>6.90180219338</v>
      </c>
      <c r="AC22" s="12" t="s">
        <v>36</v>
      </c>
      <c r="AD22">
        <f t="shared" si="8"/>
        <v>1.09402515587</v>
      </c>
      <c r="AE22">
        <f t="shared" si="9"/>
        <v>6.9018021933799998E-3</v>
      </c>
      <c r="AF22">
        <f t="shared" si="10"/>
        <v>3.5698762377796001E-5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1086.9592285199999</v>
      </c>
      <c r="I23" s="11">
        <v>1102.00720215</v>
      </c>
      <c r="J23" s="11">
        <v>1094.6369940100001</v>
      </c>
      <c r="K23" s="11">
        <v>4.1001644509100004</v>
      </c>
      <c r="L23" s="12" t="s">
        <v>36</v>
      </c>
      <c r="M23">
        <f t="shared" si="1"/>
        <v>1.09463699401</v>
      </c>
      <c r="N23">
        <f t="shared" si="5"/>
        <v>4.1001644509100002E-3</v>
      </c>
      <c r="O23">
        <f t="shared" si="6"/>
        <v>2.8761833248776504E-5</v>
      </c>
      <c r="P23">
        <f t="shared" si="7"/>
        <v>-4</v>
      </c>
      <c r="Q23" s="7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1072.0045166</v>
      </c>
      <c r="Z23" s="11">
        <v>1123.6319580100001</v>
      </c>
      <c r="AA23" s="11">
        <v>1094.3768095099999</v>
      </c>
      <c r="AB23" s="11">
        <v>10.746403879800001</v>
      </c>
      <c r="AC23" s="12" t="s">
        <v>36</v>
      </c>
      <c r="AD23">
        <f t="shared" si="8"/>
        <v>1.0943768095099999</v>
      </c>
      <c r="AE23">
        <f t="shared" si="9"/>
        <v>1.0746403879800002E-2</v>
      </c>
      <c r="AF23">
        <f t="shared" si="10"/>
        <v>3.1620271286828145E-5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1081.9060058600001</v>
      </c>
      <c r="I24" s="11">
        <v>1099.39746094</v>
      </c>
      <c r="J24" s="11">
        <v>1092.7583701900001</v>
      </c>
      <c r="K24" s="11">
        <v>4.2662193108900004</v>
      </c>
      <c r="L24" s="12" t="s">
        <v>36</v>
      </c>
      <c r="M24">
        <f t="shared" si="1"/>
        <v>1.0927583701900001</v>
      </c>
      <c r="N24">
        <f t="shared" si="5"/>
        <v>4.2662193108900003E-3</v>
      </c>
      <c r="O24">
        <f t="shared" si="6"/>
        <v>5.2441202305080391E-5</v>
      </c>
      <c r="P24">
        <f t="shared" si="7"/>
        <v>-2</v>
      </c>
      <c r="Q24" s="7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1071.0278320299999</v>
      </c>
      <c r="Z24" s="11">
        <v>1105.7821044899999</v>
      </c>
      <c r="AA24" s="11">
        <v>1091.37541169</v>
      </c>
      <c r="AB24" s="11">
        <v>7.0741736134900002</v>
      </c>
      <c r="AC24" s="12" t="s">
        <v>36</v>
      </c>
      <c r="AD24">
        <f t="shared" si="8"/>
        <v>1.0913754116900001</v>
      </c>
      <c r="AE24">
        <f t="shared" si="9"/>
        <v>7.0741736134900006E-3</v>
      </c>
      <c r="AF24">
        <f t="shared" si="10"/>
        <v>7.4383523516988897E-5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1084.76171875</v>
      </c>
      <c r="I25" s="11">
        <v>1104.0021972699999</v>
      </c>
      <c r="J25" s="11">
        <v>1094.55315918</v>
      </c>
      <c r="K25" s="11">
        <v>4.2683090992699997</v>
      </c>
      <c r="L25" s="12" t="s">
        <v>36</v>
      </c>
      <c r="M25">
        <f t="shared" si="1"/>
        <v>1.09455315918</v>
      </c>
      <c r="N25">
        <f t="shared" si="5"/>
        <v>4.2683090992699999E-3</v>
      </c>
      <c r="O25">
        <f t="shared" si="6"/>
        <v>2.9668074918419709E-5</v>
      </c>
      <c r="P25">
        <f t="shared" si="7"/>
        <v>0</v>
      </c>
      <c r="Q25" s="7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1075.3211669899999</v>
      </c>
      <c r="Z25" s="11">
        <v>1103.2447509799999</v>
      </c>
      <c r="AA25" s="11">
        <v>1092.68891113</v>
      </c>
      <c r="AB25" s="11">
        <v>7.7663432066700002</v>
      </c>
      <c r="AC25" s="12" t="s">
        <v>36</v>
      </c>
      <c r="AD25">
        <f t="shared" si="8"/>
        <v>1.09268891113</v>
      </c>
      <c r="AE25">
        <f t="shared" si="9"/>
        <v>7.7663432066700008E-3</v>
      </c>
      <c r="AF25">
        <f t="shared" si="10"/>
        <v>5.3452020465039239E-5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1083.8395996100001</v>
      </c>
      <c r="I26" s="11">
        <v>1101.7211914100001</v>
      </c>
      <c r="J26" s="11">
        <v>1093.1306274399999</v>
      </c>
      <c r="K26" s="11">
        <v>5.26409702633</v>
      </c>
      <c r="L26" s="12" t="s">
        <v>36</v>
      </c>
      <c r="M26">
        <f t="shared" si="1"/>
        <v>1.0931306274399999</v>
      </c>
      <c r="N26">
        <f t="shared" si="5"/>
        <v>5.2640970263300004E-3</v>
      </c>
      <c r="O26">
        <f t="shared" si="6"/>
        <v>4.7188279368083669E-5</v>
      </c>
      <c r="P26">
        <f t="shared" si="7"/>
        <v>2</v>
      </c>
      <c r="Q26" s="7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1073.7209472699999</v>
      </c>
      <c r="Z26" s="11">
        <v>1106.31848145</v>
      </c>
      <c r="AA26" s="11">
        <v>1089.69353516</v>
      </c>
      <c r="AB26" s="11">
        <v>8.7770477923100003</v>
      </c>
      <c r="AC26" s="12" t="s">
        <v>36</v>
      </c>
      <c r="AD26">
        <f t="shared" si="8"/>
        <v>1.0896935351600001</v>
      </c>
      <c r="AE26">
        <f t="shared" si="9"/>
        <v>8.7770477923100002E-3</v>
      </c>
      <c r="AF26">
        <f t="shared" si="10"/>
        <v>1.0622321749815568E-4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1082.7893066399999</v>
      </c>
      <c r="I27" s="11">
        <v>1101.3005371100001</v>
      </c>
      <c r="J27" s="11">
        <v>1092.5082617200001</v>
      </c>
      <c r="K27" s="11">
        <v>4.9422325018100004</v>
      </c>
      <c r="L27" s="12" t="s">
        <v>36</v>
      </c>
      <c r="M27">
        <f t="shared" si="1"/>
        <v>1.0925082617200002</v>
      </c>
      <c r="N27">
        <f t="shared" si="5"/>
        <v>4.9422325018100002E-3</v>
      </c>
      <c r="O27">
        <f t="shared" si="6"/>
        <v>5.6126142456016422E-5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1079.0838623</v>
      </c>
      <c r="Z27" s="11">
        <v>1105.0245361299999</v>
      </c>
      <c r="AA27" s="11">
        <v>1092.84817383</v>
      </c>
      <c r="AB27" s="11">
        <v>6.9110126969700003</v>
      </c>
      <c r="AC27" s="12" t="s">
        <v>36</v>
      </c>
      <c r="AD27">
        <f t="shared" si="8"/>
        <v>1.09284817383</v>
      </c>
      <c r="AE27">
        <f t="shared" si="9"/>
        <v>6.9110126969700002E-3</v>
      </c>
      <c r="AF27">
        <f t="shared" si="10"/>
        <v>5.114861756589826E-5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51</v>
      </c>
      <c r="F28" s="11">
        <v>25.5</v>
      </c>
      <c r="G28" s="11">
        <v>2.5499999999999998E-2</v>
      </c>
      <c r="H28" s="11">
        <v>1088.0858154299999</v>
      </c>
      <c r="I28" s="11">
        <v>1099.7663574200001</v>
      </c>
      <c r="J28" s="11">
        <v>1093.7798306300001</v>
      </c>
      <c r="K28" s="11">
        <v>2.8663598602399998</v>
      </c>
      <c r="L28" s="12" t="s">
        <v>36</v>
      </c>
      <c r="M28">
        <f t="shared" si="1"/>
        <v>1.0937798306300002</v>
      </c>
      <c r="N28">
        <f t="shared" si="5"/>
        <v>2.8663598602399996E-3</v>
      </c>
      <c r="O28">
        <f t="shared" si="6"/>
        <v>3.8690506991485168E-5</v>
      </c>
      <c r="P28">
        <f t="shared" si="7"/>
        <v>6</v>
      </c>
      <c r="Q28" s="7" t="s">
        <v>36</v>
      </c>
      <c r="T28" s="1"/>
      <c r="U28" s="11">
        <v>18</v>
      </c>
      <c r="V28" s="11">
        <v>51</v>
      </c>
      <c r="W28" s="11">
        <v>25.5</v>
      </c>
      <c r="X28" s="11">
        <v>2.5499999999999998E-2</v>
      </c>
      <c r="Y28" s="11">
        <v>1076.6427002</v>
      </c>
      <c r="Z28" s="11">
        <v>1113.8325195299999</v>
      </c>
      <c r="AA28" s="11">
        <v>1095.10053328</v>
      </c>
      <c r="AB28" s="11">
        <v>9.4382507424599993</v>
      </c>
      <c r="AC28" s="12" t="s">
        <v>36</v>
      </c>
      <c r="AD28">
        <f t="shared" si="8"/>
        <v>1.0951005332800001</v>
      </c>
      <c r="AE28">
        <f t="shared" si="9"/>
        <v>9.4382507424600002E-3</v>
      </c>
      <c r="AF28">
        <f t="shared" si="10"/>
        <v>2.4004774140387241E-5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49</v>
      </c>
      <c r="F29" s="11">
        <v>24.5</v>
      </c>
      <c r="G29" s="11">
        <v>2.4500000000000001E-2</v>
      </c>
      <c r="H29" s="11">
        <v>1083.4442138700001</v>
      </c>
      <c r="I29" s="11">
        <v>1099.8243408200001</v>
      </c>
      <c r="J29" s="11">
        <v>1093.00725197</v>
      </c>
      <c r="K29" s="11">
        <v>3.5489790692500001</v>
      </c>
      <c r="L29" s="12" t="s">
        <v>36</v>
      </c>
      <c r="M29">
        <f t="shared" si="1"/>
        <v>1.09300725197</v>
      </c>
      <c r="N29">
        <f t="shared" si="5"/>
        <v>3.5489790692500001E-3</v>
      </c>
      <c r="O29">
        <f t="shared" si="6"/>
        <v>4.8898525011069597E-5</v>
      </c>
      <c r="P29">
        <f t="shared" si="7"/>
        <v>8</v>
      </c>
      <c r="Q29" s="7" t="s">
        <v>36</v>
      </c>
      <c r="T29" s="1"/>
      <c r="U29" s="11">
        <v>19</v>
      </c>
      <c r="V29" s="11">
        <v>49</v>
      </c>
      <c r="W29" s="11">
        <v>24.5</v>
      </c>
      <c r="X29" s="11">
        <v>2.4500000000000001E-2</v>
      </c>
      <c r="Y29" s="11">
        <v>1080.5169677700001</v>
      </c>
      <c r="Z29" s="11">
        <v>1103.5134277300001</v>
      </c>
      <c r="AA29" s="11">
        <v>1092.2324542599999</v>
      </c>
      <c r="AB29" s="11">
        <v>4.7551384085499997</v>
      </c>
      <c r="AC29" s="12" t="s">
        <v>36</v>
      </c>
      <c r="AD29">
        <f t="shared" si="8"/>
        <v>1.0922324542599999</v>
      </c>
      <c r="AE29">
        <f t="shared" si="9"/>
        <v>4.7551384085500002E-3</v>
      </c>
      <c r="AF29">
        <f t="shared" si="10"/>
        <v>6.0334766822994617E-5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1083.3543701200001</v>
      </c>
      <c r="I30" s="11">
        <v>1098.5985107399999</v>
      </c>
      <c r="J30" s="11">
        <v>1091.27211964</v>
      </c>
      <c r="K30" s="11">
        <v>3.4686654195500002</v>
      </c>
      <c r="L30" s="12" t="s">
        <v>36</v>
      </c>
      <c r="M30">
        <f t="shared" si="1"/>
        <v>1.0912721196400001</v>
      </c>
      <c r="N30">
        <f t="shared" si="5"/>
        <v>3.4686654195500003E-3</v>
      </c>
      <c r="O30">
        <f t="shared" si="6"/>
        <v>7.6175895578472678E-5</v>
      </c>
      <c r="P30">
        <f t="shared" si="7"/>
        <v>10</v>
      </c>
      <c r="Q30" s="7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1080.4754638700001</v>
      </c>
      <c r="Z30" s="11">
        <v>1116.7243652300001</v>
      </c>
      <c r="AA30" s="11">
        <v>1096.48875458</v>
      </c>
      <c r="AB30" s="11">
        <v>7.72474143097</v>
      </c>
      <c r="AC30" s="12" t="s">
        <v>36</v>
      </c>
      <c r="AD30">
        <f t="shared" si="8"/>
        <v>1.0964887545799999</v>
      </c>
      <c r="AE30">
        <f t="shared" si="9"/>
        <v>7.7247414309700004E-3</v>
      </c>
      <c r="AF30">
        <f t="shared" si="10"/>
        <v>1.2328844399471973E-5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49</v>
      </c>
      <c r="F31" s="11">
        <v>24.5</v>
      </c>
      <c r="G31" s="11">
        <v>2.4500000000000001E-2</v>
      </c>
      <c r="H31" s="11">
        <v>1070.8378906200001</v>
      </c>
      <c r="I31" s="11">
        <v>1098.1378173799999</v>
      </c>
      <c r="J31" s="11">
        <v>1087.33866042</v>
      </c>
      <c r="K31" s="11">
        <v>5.7554626405400002</v>
      </c>
      <c r="L31" s="12" t="s">
        <v>36</v>
      </c>
      <c r="M31">
        <f t="shared" si="1"/>
        <v>1.0873386604199999</v>
      </c>
      <c r="N31">
        <f t="shared" si="5"/>
        <v>5.7554626405400006E-3</v>
      </c>
      <c r="O31">
        <f t="shared" si="6"/>
        <v>1.6030951996007844E-4</v>
      </c>
      <c r="P31">
        <f t="shared" si="7"/>
        <v>12</v>
      </c>
      <c r="Q31" s="7" t="s">
        <v>36</v>
      </c>
      <c r="T31" s="1"/>
      <c r="U31" s="11">
        <v>21</v>
      </c>
      <c r="V31" s="11">
        <v>49</v>
      </c>
      <c r="W31" s="11">
        <v>24.5</v>
      </c>
      <c r="X31" s="11">
        <v>2.4500000000000001E-2</v>
      </c>
      <c r="Y31" s="11">
        <v>1073.4034423799999</v>
      </c>
      <c r="Z31" s="11">
        <v>1108.3725585899999</v>
      </c>
      <c r="AA31" s="11">
        <v>1090.3356808999999</v>
      </c>
      <c r="AB31" s="11">
        <v>8.3991720090200008</v>
      </c>
      <c r="AC31" s="12" t="s">
        <v>36</v>
      </c>
      <c r="AD31">
        <f t="shared" si="8"/>
        <v>1.0903356809</v>
      </c>
      <c r="AE31">
        <f t="shared" si="9"/>
        <v>8.3991720090200016E-3</v>
      </c>
      <c r="AF31">
        <f t="shared" si="10"/>
        <v>9.3399063666626663E-5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1067.61450195</v>
      </c>
      <c r="I32" s="11">
        <v>1102.60510254</v>
      </c>
      <c r="J32" s="11">
        <v>1081.08284912</v>
      </c>
      <c r="K32" s="11">
        <v>7.2751941669500004</v>
      </c>
      <c r="L32" s="12" t="s">
        <v>36</v>
      </c>
      <c r="M32">
        <f t="shared" si="1"/>
        <v>1.08108284912</v>
      </c>
      <c r="N32">
        <f t="shared" si="5"/>
        <v>7.2751941669500003E-3</v>
      </c>
      <c r="O32">
        <f t="shared" si="6"/>
        <v>3.5785859741668938E-4</v>
      </c>
      <c r="P32">
        <f t="shared" si="7"/>
        <v>14</v>
      </c>
      <c r="Q32" s="7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1046.5612793</v>
      </c>
      <c r="Z32" s="11">
        <v>1113.3820800799999</v>
      </c>
      <c r="AA32" s="11">
        <v>1083.2275805700001</v>
      </c>
      <c r="AB32" s="11">
        <v>13.4935956497</v>
      </c>
      <c r="AC32" s="12" t="s">
        <v>36</v>
      </c>
      <c r="AD32">
        <f t="shared" si="8"/>
        <v>1.08322758057</v>
      </c>
      <c r="AE32">
        <f t="shared" si="9"/>
        <v>1.3493595649699999E-2</v>
      </c>
      <c r="AF32">
        <f t="shared" si="10"/>
        <v>2.8131405353584401E-4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1047.9516601600001</v>
      </c>
      <c r="I33" s="11">
        <v>1104.6055908200001</v>
      </c>
      <c r="J33" s="11">
        <v>1075.3753494600001</v>
      </c>
      <c r="K33" s="11">
        <v>13.6344255786</v>
      </c>
      <c r="L33" s="12" t="s">
        <v>36</v>
      </c>
      <c r="M33">
        <f t="shared" si="1"/>
        <v>1.07537534946</v>
      </c>
      <c r="N33">
        <f t="shared" si="5"/>
        <v>1.36344255786E-2</v>
      </c>
      <c r="O33">
        <f t="shared" si="6"/>
        <v>6.0637341421712577E-4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1049.5554199200001</v>
      </c>
      <c r="Z33" s="11">
        <v>1105.48474121</v>
      </c>
      <c r="AA33" s="11">
        <v>1078.2072562400001</v>
      </c>
      <c r="AB33" s="11">
        <v>13.981617028700001</v>
      </c>
      <c r="AC33" s="12" t="s">
        <v>36</v>
      </c>
      <c r="AD33">
        <f t="shared" si="8"/>
        <v>1.07820725624</v>
      </c>
      <c r="AE33">
        <f t="shared" si="9"/>
        <v>1.3981617028700001E-2</v>
      </c>
      <c r="AF33">
        <f t="shared" si="10"/>
        <v>4.7492368058902181E-4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1034.9165039100001</v>
      </c>
      <c r="I34" s="11">
        <v>1126.1697998</v>
      </c>
      <c r="J34" s="11">
        <v>1078.2843393200001</v>
      </c>
      <c r="K34" s="11">
        <v>22.366160051800001</v>
      </c>
      <c r="L34" s="12" t="s">
        <v>36</v>
      </c>
      <c r="M34">
        <f t="shared" si="1"/>
        <v>1.0782843393200001</v>
      </c>
      <c r="N34">
        <f t="shared" si="5"/>
        <v>2.2366160051800001E-2</v>
      </c>
      <c r="O34">
        <f t="shared" si="6"/>
        <v>4.7156991876889682E-4</v>
      </c>
      <c r="P34">
        <f t="shared" si="7"/>
        <v>18</v>
      </c>
      <c r="Q34" s="7" t="s">
        <v>36</v>
      </c>
      <c r="T34" s="1"/>
      <c r="U34" s="11">
        <v>24</v>
      </c>
      <c r="V34" s="11">
        <v>52</v>
      </c>
      <c r="W34" s="11">
        <v>26</v>
      </c>
      <c r="X34" s="11">
        <v>2.5999999999999999E-2</v>
      </c>
      <c r="Y34" s="11">
        <v>1009.05615234</v>
      </c>
      <c r="Z34" s="11">
        <v>1148.2586669899999</v>
      </c>
      <c r="AA34" s="11">
        <v>1079.59629939</v>
      </c>
      <c r="AB34" s="11">
        <v>26.554953275700001</v>
      </c>
      <c r="AC34" s="12" t="s">
        <v>36</v>
      </c>
      <c r="AD34">
        <f t="shared" si="8"/>
        <v>1.0795962993900001</v>
      </c>
      <c r="AE34">
        <f t="shared" si="9"/>
        <v>2.65549532757E-2</v>
      </c>
      <c r="AF34">
        <f t="shared" si="10"/>
        <v>4.1631099858251288E-4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49</v>
      </c>
      <c r="F35" s="11">
        <v>24.5</v>
      </c>
      <c r="G35" s="11">
        <v>2.4500000000000001E-2</v>
      </c>
      <c r="H35" s="11">
        <v>907.29180908199999</v>
      </c>
      <c r="I35" s="11">
        <v>1220.3422851600001</v>
      </c>
      <c r="J35" s="11">
        <v>1068.0045988100001</v>
      </c>
      <c r="K35" s="11">
        <v>79.630042490400001</v>
      </c>
      <c r="L35" s="12" t="s">
        <v>36</v>
      </c>
      <c r="M35">
        <f t="shared" si="1"/>
        <v>1.06800459881</v>
      </c>
      <c r="N35">
        <f t="shared" si="5"/>
        <v>7.9630042490399996E-2</v>
      </c>
      <c r="O35">
        <f t="shared" si="6"/>
        <v>1.0237056973090601E-3</v>
      </c>
      <c r="P35">
        <f t="shared" si="7"/>
        <v>20</v>
      </c>
      <c r="Q35" s="7" t="s">
        <v>36</v>
      </c>
      <c r="T35" s="1"/>
      <c r="U35" s="11">
        <v>25</v>
      </c>
      <c r="V35" s="11">
        <v>49</v>
      </c>
      <c r="W35" s="11">
        <v>24.5</v>
      </c>
      <c r="X35" s="11">
        <v>2.4500000000000001E-2</v>
      </c>
      <c r="Y35" s="11">
        <v>902.779296875</v>
      </c>
      <c r="Z35" s="11">
        <v>1241.77380371</v>
      </c>
      <c r="AA35" s="11">
        <v>1056.6872184900001</v>
      </c>
      <c r="AB35" s="11">
        <v>68.834541744700005</v>
      </c>
      <c r="AC35" s="12" t="s">
        <v>36</v>
      </c>
      <c r="AD35">
        <f t="shared" si="8"/>
        <v>1.05668721849</v>
      </c>
      <c r="AE35">
        <f t="shared" si="9"/>
        <v>6.8834541744700009E-2</v>
      </c>
      <c r="AF35">
        <f t="shared" si="10"/>
        <v>1.8759970421330034E-3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52</v>
      </c>
      <c r="F36" s="11">
        <v>26</v>
      </c>
      <c r="G36" s="11">
        <v>2.5999999999999999E-2</v>
      </c>
      <c r="H36" s="11">
        <v>0</v>
      </c>
      <c r="I36" s="11">
        <v>1076.88635254</v>
      </c>
      <c r="J36" s="11">
        <v>711.61125124399996</v>
      </c>
      <c r="K36" s="11">
        <v>299.29177684500002</v>
      </c>
      <c r="L36" s="12" t="s">
        <v>62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>
        <v>26</v>
      </c>
      <c r="V36" s="11">
        <v>52</v>
      </c>
      <c r="W36" s="11">
        <v>26</v>
      </c>
      <c r="X36" s="11">
        <v>2.5999999999999999E-2</v>
      </c>
      <c r="Y36" s="11">
        <v>0</v>
      </c>
      <c r="Z36" s="11">
        <v>1079.7521972699999</v>
      </c>
      <c r="AA36" s="11">
        <v>498.92195364100002</v>
      </c>
      <c r="AB36" s="11">
        <v>412.34738073300002</v>
      </c>
      <c r="AC36" s="12" t="s">
        <v>62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0</v>
      </c>
      <c r="I37" s="11">
        <v>724.34594726600005</v>
      </c>
      <c r="J37" s="11">
        <v>153.862256078</v>
      </c>
      <c r="K37" s="11">
        <v>200.698413991</v>
      </c>
      <c r="L37" s="12" t="s">
        <v>62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51</v>
      </c>
      <c r="W37" s="11">
        <v>25.5</v>
      </c>
      <c r="X37" s="11">
        <v>2.5499999999999998E-2</v>
      </c>
      <c r="Y37" s="11">
        <v>0</v>
      </c>
      <c r="Z37" s="11">
        <v>397.932861328</v>
      </c>
      <c r="AA37" s="11">
        <v>43.218518425399999</v>
      </c>
      <c r="AB37" s="11">
        <v>102.621639325</v>
      </c>
      <c r="AC37" s="12" t="s">
        <v>62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0</v>
      </c>
      <c r="I38" s="11">
        <v>468.53775024399999</v>
      </c>
      <c r="J38" s="11">
        <v>79.489543783900004</v>
      </c>
      <c r="K38" s="11">
        <v>132.44356542200001</v>
      </c>
      <c r="L38" s="12" t="s">
        <v>62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51</v>
      </c>
      <c r="W38" s="11">
        <v>25.5</v>
      </c>
      <c r="X38" s="11">
        <v>2.5499999999999998E-2</v>
      </c>
      <c r="Y38" s="11">
        <v>0</v>
      </c>
      <c r="Z38" s="11">
        <v>285.761627197</v>
      </c>
      <c r="AA38" s="11">
        <v>11.306565827</v>
      </c>
      <c r="AB38" s="11">
        <v>48.524283006200001</v>
      </c>
      <c r="AC38" s="12" t="s">
        <v>62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558.80395507799994</v>
      </c>
      <c r="J39" s="11">
        <v>104.295586156</v>
      </c>
      <c r="K39" s="11">
        <v>138.929860905</v>
      </c>
      <c r="L39" s="12" t="s">
        <v>62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257.59335327100001</v>
      </c>
      <c r="AA39" s="11">
        <v>6.8711604698000004</v>
      </c>
      <c r="AB39" s="11">
        <v>38.095924179100003</v>
      </c>
      <c r="AC39" s="12" t="s">
        <v>62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1128</v>
      </c>
      <c r="F60" s="11">
        <v>564</v>
      </c>
      <c r="G60" s="11">
        <v>0.56399999999999995</v>
      </c>
      <c r="H60" s="11">
        <v>0</v>
      </c>
      <c r="I60" s="11">
        <v>7.8777623176600002</v>
      </c>
      <c r="J60" s="11">
        <v>2.0999659883200001</v>
      </c>
      <c r="K60" s="13">
        <v>1.2037445126899999</v>
      </c>
      <c r="O60">
        <f t="shared" ref="O60:O88" si="12">J60/P$60</f>
        <v>1.1429037441815868</v>
      </c>
      <c r="P60">
        <f>K$60/(SQRT(2-(PI()/2)))</f>
        <v>1.8373953178565783</v>
      </c>
      <c r="T60" s="1"/>
      <c r="U60" s="11">
        <v>1</v>
      </c>
      <c r="V60" s="11">
        <v>1128</v>
      </c>
      <c r="W60" s="11">
        <v>564</v>
      </c>
      <c r="X60" s="11">
        <v>0.56399999999999995</v>
      </c>
      <c r="Y60" s="11">
        <v>0</v>
      </c>
      <c r="Z60" s="11">
        <v>5.6780996322600004</v>
      </c>
      <c r="AA60" s="11">
        <v>1.78382116561</v>
      </c>
      <c r="AB60" s="11">
        <v>0.98383785290400005</v>
      </c>
      <c r="AF60">
        <f>AA60/AG$60</f>
        <v>1.1878442501543522</v>
      </c>
      <c r="AG60">
        <f>AB$60/(SQRT(2-(PI()/2)))</f>
        <v>1.5017298483182493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52</v>
      </c>
      <c r="F61" s="11">
        <v>26</v>
      </c>
      <c r="G61" s="11">
        <v>2.5999999999999999E-2</v>
      </c>
      <c r="H61" s="11">
        <v>0.543293952942</v>
      </c>
      <c r="I61" s="11">
        <v>5.4329395294199996</v>
      </c>
      <c r="J61" s="11">
        <v>2.5388544339400001</v>
      </c>
      <c r="K61" s="13">
        <v>1.37452613803</v>
      </c>
      <c r="O61">
        <f t="shared" si="12"/>
        <v>1.3817682070191144</v>
      </c>
      <c r="T61" s="1"/>
      <c r="U61" s="11">
        <v>2</v>
      </c>
      <c r="V61" s="11">
        <v>52</v>
      </c>
      <c r="W61" s="11">
        <v>26</v>
      </c>
      <c r="X61" s="11">
        <v>2.5999999999999999E-2</v>
      </c>
      <c r="Y61" s="11">
        <v>0.210299983621</v>
      </c>
      <c r="Z61" s="11">
        <v>4.2059998512299996</v>
      </c>
      <c r="AA61" s="11">
        <v>2.0868229502100002</v>
      </c>
      <c r="AB61" s="11">
        <v>1.0705805135899999</v>
      </c>
      <c r="AF61">
        <f t="shared" ref="AF61:AF88" si="14">AA61/AG$60</f>
        <v>1.3896127539497083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0</v>
      </c>
      <c r="I62" s="11">
        <v>5.70458650589</v>
      </c>
      <c r="J62" s="11">
        <v>2.8631591319999998</v>
      </c>
      <c r="K62" s="13">
        <v>1.57653666136</v>
      </c>
      <c r="O62">
        <f t="shared" si="12"/>
        <v>1.5582706150247683</v>
      </c>
      <c r="T62" s="1"/>
      <c r="U62" s="11">
        <v>3</v>
      </c>
      <c r="V62" s="11">
        <v>50</v>
      </c>
      <c r="W62" s="11">
        <v>25</v>
      </c>
      <c r="X62" s="11">
        <v>2.5000000000000001E-2</v>
      </c>
      <c r="Y62" s="11">
        <v>0.42059996724100002</v>
      </c>
      <c r="Z62" s="11">
        <v>7.5707993507399998</v>
      </c>
      <c r="AA62" s="11">
        <v>2.4184498411400002</v>
      </c>
      <c r="AB62" s="11">
        <v>1.33090186853</v>
      </c>
      <c r="AF62">
        <f t="shared" si="14"/>
        <v>1.6104426797192339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0.271646976471</v>
      </c>
      <c r="I63" s="11">
        <v>14.9405841827</v>
      </c>
      <c r="J63" s="11">
        <v>4.5636692333199997</v>
      </c>
      <c r="K63" s="13">
        <v>3.1793095826900002</v>
      </c>
      <c r="O63">
        <f t="shared" si="12"/>
        <v>2.4837710148536618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0.630899965763</v>
      </c>
      <c r="Z63" s="11">
        <v>12.6179990768</v>
      </c>
      <c r="AA63" s="11">
        <v>4.0083177352000003</v>
      </c>
      <c r="AB63" s="11">
        <v>2.4851851905000002</v>
      </c>
      <c r="AF63">
        <f t="shared" si="14"/>
        <v>2.6691336925138818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14.125642776499999</v>
      </c>
      <c r="I64" s="11">
        <v>140.98478698700001</v>
      </c>
      <c r="J64" s="11">
        <v>55.255213951599998</v>
      </c>
      <c r="K64" s="13">
        <v>28.919823087600001</v>
      </c>
      <c r="O64">
        <f t="shared" si="12"/>
        <v>30.072577966541363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1.4720999002499999</v>
      </c>
      <c r="Z64" s="11">
        <v>127.231491089</v>
      </c>
      <c r="AA64" s="11">
        <v>45.811062192400001</v>
      </c>
      <c r="AB64" s="11">
        <v>26.320261886800001</v>
      </c>
      <c r="AF64">
        <f t="shared" si="14"/>
        <v>30.505528170531267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13.8539962769</v>
      </c>
      <c r="I65" s="11">
        <v>811.95281982400002</v>
      </c>
      <c r="J65" s="11">
        <v>399.31563384999998</v>
      </c>
      <c r="K65" s="13">
        <v>227.815883071</v>
      </c>
      <c r="O65">
        <f t="shared" si="12"/>
        <v>217.32701175913706</v>
      </c>
      <c r="T65" s="1"/>
      <c r="U65" s="11">
        <v>6</v>
      </c>
      <c r="V65" s="11">
        <v>50</v>
      </c>
      <c r="W65" s="11">
        <v>25</v>
      </c>
      <c r="X65" s="11">
        <v>2.5000000000000001E-2</v>
      </c>
      <c r="Y65" s="11">
        <v>14.5106992722</v>
      </c>
      <c r="Z65" s="11">
        <v>716.281738281</v>
      </c>
      <c r="AA65" s="11">
        <v>348.83720319700001</v>
      </c>
      <c r="AB65" s="11">
        <v>198.095467114</v>
      </c>
      <c r="AF65">
        <f t="shared" si="14"/>
        <v>232.29025086479723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89.915153503400006</v>
      </c>
      <c r="I66" s="11">
        <v>1244.9581298799999</v>
      </c>
      <c r="J66" s="11">
        <v>633.93712844799995</v>
      </c>
      <c r="K66" s="13">
        <v>348.22526321200002</v>
      </c>
      <c r="O66">
        <f t="shared" si="12"/>
        <v>345.01945350961387</v>
      </c>
      <c r="T66" s="1"/>
      <c r="U66" s="11">
        <v>7</v>
      </c>
      <c r="V66" s="11">
        <v>50</v>
      </c>
      <c r="W66" s="11">
        <v>25</v>
      </c>
      <c r="X66" s="11">
        <v>2.5000000000000001E-2</v>
      </c>
      <c r="Y66" s="11">
        <v>114.823791504</v>
      </c>
      <c r="Z66" s="11">
        <v>1050.2381591799999</v>
      </c>
      <c r="AA66" s="11">
        <v>557.82491882299996</v>
      </c>
      <c r="AB66" s="11">
        <v>295.770834949</v>
      </c>
      <c r="AF66">
        <f t="shared" si="14"/>
        <v>371.45490545299776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51</v>
      </c>
      <c r="F67" s="11">
        <v>25.5</v>
      </c>
      <c r="G67" s="11">
        <v>2.5499999999999998E-2</v>
      </c>
      <c r="H67" s="11">
        <v>1036.33325195</v>
      </c>
      <c r="I67" s="11">
        <v>2313.0739746099998</v>
      </c>
      <c r="J67" s="11">
        <v>1514.2188601</v>
      </c>
      <c r="K67" s="13">
        <v>326.01677254700002</v>
      </c>
      <c r="O67">
        <f t="shared" si="12"/>
        <v>824.1116353047089</v>
      </c>
      <c r="T67" s="1"/>
      <c r="U67" s="11">
        <v>8</v>
      </c>
      <c r="V67" s="11">
        <v>51</v>
      </c>
      <c r="W67" s="11">
        <v>25.5</v>
      </c>
      <c r="X67" s="11">
        <v>2.5499999999999998E-2</v>
      </c>
      <c r="Y67" s="11">
        <v>937.51733398399995</v>
      </c>
      <c r="Z67" s="11">
        <v>2045.7982177700001</v>
      </c>
      <c r="AA67" s="11">
        <v>1333.1905697100001</v>
      </c>
      <c r="AB67" s="11">
        <v>287.66743857099999</v>
      </c>
      <c r="AF67">
        <f t="shared" si="14"/>
        <v>887.76990828477426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50</v>
      </c>
      <c r="F68" s="11">
        <v>25</v>
      </c>
      <c r="G68" s="11">
        <v>2.5000000000000001E-2</v>
      </c>
      <c r="H68" s="11">
        <v>2011.2742919899999</v>
      </c>
      <c r="I68" s="11">
        <v>2703.7023925799999</v>
      </c>
      <c r="J68" s="11">
        <v>2270.5939111299999</v>
      </c>
      <c r="K68" s="13">
        <v>186.11022701600001</v>
      </c>
      <c r="O68" s="6">
        <f t="shared" si="12"/>
        <v>1235.7677681353687</v>
      </c>
      <c r="T68" s="1"/>
      <c r="U68" s="11">
        <v>9</v>
      </c>
      <c r="V68" s="11">
        <v>50</v>
      </c>
      <c r="W68" s="11">
        <v>25</v>
      </c>
      <c r="X68" s="11">
        <v>2.5000000000000001E-2</v>
      </c>
      <c r="Y68" s="11">
        <v>1747.8032226600001</v>
      </c>
      <c r="Z68" s="11">
        <v>2442.6342773400002</v>
      </c>
      <c r="AA68" s="11">
        <v>2006.8296630899999</v>
      </c>
      <c r="AB68" s="11">
        <v>174.03990959999999</v>
      </c>
      <c r="AF68" s="6">
        <f t="shared" si="14"/>
        <v>1336.3453255839588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2434.7719726599998</v>
      </c>
      <c r="I69" s="11">
        <v>3015.5532226599998</v>
      </c>
      <c r="J69" s="11">
        <v>2680.0691162100002</v>
      </c>
      <c r="K69" s="13">
        <v>113.264059227</v>
      </c>
      <c r="O69" s="6">
        <f t="shared" si="12"/>
        <v>1458.6241132563932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2096.48046875</v>
      </c>
      <c r="Z69" s="11">
        <v>2645.9943847700001</v>
      </c>
      <c r="AA69" s="11">
        <v>2351.1874755899998</v>
      </c>
      <c r="AB69" s="11">
        <v>116.147615468</v>
      </c>
      <c r="AF69" s="6">
        <f t="shared" si="14"/>
        <v>1565.6527558688651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49</v>
      </c>
      <c r="F70" s="11">
        <v>24.5</v>
      </c>
      <c r="G70" s="11">
        <v>2.4500000000000001E-2</v>
      </c>
      <c r="H70" s="11">
        <v>2718.3713378900002</v>
      </c>
      <c r="I70" s="11">
        <v>3212.7687988299999</v>
      </c>
      <c r="J70" s="11">
        <v>2957.5703872399999</v>
      </c>
      <c r="K70" s="13">
        <v>125.473651261</v>
      </c>
      <c r="O70" s="6">
        <f t="shared" si="12"/>
        <v>1609.6538172798691</v>
      </c>
      <c r="T70" s="1"/>
      <c r="U70" s="11">
        <v>11</v>
      </c>
      <c r="V70" s="11">
        <v>49</v>
      </c>
      <c r="W70" s="11">
        <v>24.5</v>
      </c>
      <c r="X70" s="11">
        <v>2.4500000000000001E-2</v>
      </c>
      <c r="Y70" s="11">
        <v>2319.6088867200001</v>
      </c>
      <c r="Z70" s="11">
        <v>2841.9938964799999</v>
      </c>
      <c r="AA70" s="11">
        <v>2590.1490353999998</v>
      </c>
      <c r="AB70" s="11">
        <v>104.08941532599999</v>
      </c>
      <c r="AF70" s="6">
        <f t="shared" si="14"/>
        <v>1724.7769552563961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52</v>
      </c>
      <c r="F71" s="11">
        <v>26</v>
      </c>
      <c r="G71" s="11">
        <v>2.5999999999999999E-2</v>
      </c>
      <c r="H71" s="11">
        <v>2956.0625</v>
      </c>
      <c r="I71" s="11">
        <v>3366.5209960900002</v>
      </c>
      <c r="J71" s="11">
        <v>3127.03289795</v>
      </c>
      <c r="K71" s="13">
        <v>97.086196296699995</v>
      </c>
      <c r="O71" s="6">
        <f t="shared" si="12"/>
        <v>1701.8835672215896</v>
      </c>
      <c r="T71" s="1"/>
      <c r="U71" s="11">
        <v>12</v>
      </c>
      <c r="V71" s="11">
        <v>52</v>
      </c>
      <c r="W71" s="11">
        <v>26</v>
      </c>
      <c r="X71" s="11">
        <v>2.5999999999999999E-2</v>
      </c>
      <c r="Y71" s="11">
        <v>2552.6213378900002</v>
      </c>
      <c r="Z71" s="11">
        <v>2883.4230957</v>
      </c>
      <c r="AA71" s="11">
        <v>2713.4279174799999</v>
      </c>
      <c r="AB71" s="11">
        <v>76.869667831599997</v>
      </c>
      <c r="AF71" s="6">
        <f t="shared" si="14"/>
        <v>1806.8682063679441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2943.0234375</v>
      </c>
      <c r="I72" s="11">
        <v>3359.7299804700001</v>
      </c>
      <c r="J72" s="11">
        <v>3171.8300685499999</v>
      </c>
      <c r="K72" s="13">
        <v>94.4430405974</v>
      </c>
      <c r="O72" s="6">
        <f t="shared" si="12"/>
        <v>1726.2643687642094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2537.9001464799999</v>
      </c>
      <c r="Z72" s="11">
        <v>2920.6462402299999</v>
      </c>
      <c r="AA72" s="11">
        <v>2732.6710037500002</v>
      </c>
      <c r="AB72" s="11">
        <v>102.485988269</v>
      </c>
      <c r="AF72" s="6">
        <f t="shared" si="14"/>
        <v>1819.6821530918173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3043.5327148400002</v>
      </c>
      <c r="I73" s="11">
        <v>3355.3835449200001</v>
      </c>
      <c r="J73" s="11">
        <v>3168.0749320199998</v>
      </c>
      <c r="K73" s="13">
        <v>61.565289993199997</v>
      </c>
      <c r="O73" s="6">
        <f t="shared" si="12"/>
        <v>1724.2206406162675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2481.7502441400002</v>
      </c>
      <c r="Z73" s="11">
        <v>2931.1611328099998</v>
      </c>
      <c r="AA73" s="11">
        <v>2733.7884689000002</v>
      </c>
      <c r="AB73" s="11">
        <v>86.882670148299994</v>
      </c>
      <c r="AF73" s="6">
        <f t="shared" si="14"/>
        <v>1820.4262717169158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50</v>
      </c>
      <c r="F74" s="11">
        <v>25</v>
      </c>
      <c r="G74" s="11">
        <v>2.5000000000000001E-2</v>
      </c>
      <c r="H74" s="11">
        <v>2932.1574707</v>
      </c>
      <c r="I74" s="11">
        <v>3319.52612305</v>
      </c>
      <c r="J74" s="11">
        <v>3140.96168945</v>
      </c>
      <c r="K74" s="13">
        <v>99.455563824099997</v>
      </c>
      <c r="O74" s="6">
        <f t="shared" si="12"/>
        <v>1709.4642937885044</v>
      </c>
      <c r="T74" s="1"/>
      <c r="U74" s="11">
        <v>15</v>
      </c>
      <c r="V74" s="11">
        <v>50</v>
      </c>
      <c r="W74" s="11">
        <v>25</v>
      </c>
      <c r="X74" s="11">
        <v>2.5000000000000001E-2</v>
      </c>
      <c r="Y74" s="11">
        <v>2501.3081054700001</v>
      </c>
      <c r="Z74" s="11">
        <v>2889.9423828099998</v>
      </c>
      <c r="AA74" s="11">
        <v>2712.94550781</v>
      </c>
      <c r="AB74" s="11">
        <v>95.034976537999995</v>
      </c>
      <c r="AF74" s="6">
        <f t="shared" si="14"/>
        <v>1806.5469703809654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2933.5158691400002</v>
      </c>
      <c r="I75" s="11">
        <v>3208.9658203099998</v>
      </c>
      <c r="J75" s="11">
        <v>3070.3986767599999</v>
      </c>
      <c r="K75" s="13">
        <v>65.458545523799998</v>
      </c>
      <c r="O75" s="6">
        <f t="shared" si="12"/>
        <v>1671.0604663681124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2528.8574218799999</v>
      </c>
      <c r="Z75" s="11">
        <v>2819.4919433599998</v>
      </c>
      <c r="AA75" s="11">
        <v>2658.88580078</v>
      </c>
      <c r="AB75" s="11">
        <v>72.883703855999997</v>
      </c>
      <c r="AF75" s="6">
        <f t="shared" si="14"/>
        <v>1770.5486800822541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2842.5139160200001</v>
      </c>
      <c r="I76" s="11">
        <v>3051.1389160200001</v>
      </c>
      <c r="J76" s="11">
        <v>2941.9096435500001</v>
      </c>
      <c r="K76" s="13">
        <v>54.126659768499998</v>
      </c>
      <c r="O76" s="6">
        <f t="shared" si="12"/>
        <v>1601.130477997461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2464.7158203099998</v>
      </c>
      <c r="Z76" s="11">
        <v>2713.9213867200001</v>
      </c>
      <c r="AA76" s="11">
        <v>2562.8838720700001</v>
      </c>
      <c r="AB76" s="11">
        <v>69.525113905400005</v>
      </c>
      <c r="AF76" s="6">
        <f t="shared" si="14"/>
        <v>1706.6211175998874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51</v>
      </c>
      <c r="F77" s="11">
        <v>25.5</v>
      </c>
      <c r="G77" s="11">
        <v>2.5499999999999998E-2</v>
      </c>
      <c r="H77" s="11">
        <v>2602.9213867200001</v>
      </c>
      <c r="I77" s="11">
        <v>2847.40356445</v>
      </c>
      <c r="J77" s="11">
        <v>2713.6681267200001</v>
      </c>
      <c r="K77" s="13">
        <v>64.488753698799997</v>
      </c>
      <c r="O77" s="6">
        <f t="shared" si="12"/>
        <v>1476.9103308076576</v>
      </c>
      <c r="T77" s="1"/>
      <c r="U77" s="11">
        <v>18</v>
      </c>
      <c r="V77" s="11">
        <v>51</v>
      </c>
      <c r="W77" s="11">
        <v>25.5</v>
      </c>
      <c r="X77" s="11">
        <v>2.5499999999999998E-2</v>
      </c>
      <c r="Y77" s="11">
        <v>2227.0769043</v>
      </c>
      <c r="Z77" s="11">
        <v>2500.8874511700001</v>
      </c>
      <c r="AA77" s="11">
        <v>2378.7278645800002</v>
      </c>
      <c r="AB77" s="11">
        <v>71.597852934200006</v>
      </c>
      <c r="AF77" s="6">
        <f t="shared" si="14"/>
        <v>1583.9918659430521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49</v>
      </c>
      <c r="F78" s="11">
        <v>24.5</v>
      </c>
      <c r="G78" s="11">
        <v>2.4500000000000001E-2</v>
      </c>
      <c r="H78" s="11">
        <v>2238.0993652299999</v>
      </c>
      <c r="I78" s="11">
        <v>2526.0451660200001</v>
      </c>
      <c r="J78" s="11">
        <v>2377.5375478300002</v>
      </c>
      <c r="K78" s="13">
        <v>62.105934808599997</v>
      </c>
      <c r="O78" s="6">
        <f t="shared" si="12"/>
        <v>1293.9717026184258</v>
      </c>
      <c r="T78" s="1"/>
      <c r="U78" s="11">
        <v>19</v>
      </c>
      <c r="V78" s="11">
        <v>49</v>
      </c>
      <c r="W78" s="11">
        <v>24.5</v>
      </c>
      <c r="X78" s="11">
        <v>2.4500000000000001E-2</v>
      </c>
      <c r="Y78" s="11">
        <v>1954.3177490200001</v>
      </c>
      <c r="Z78" s="11">
        <v>2173.6606445299999</v>
      </c>
      <c r="AA78" s="11">
        <v>2081.9612663399998</v>
      </c>
      <c r="AB78" s="11">
        <v>59.465055920399998</v>
      </c>
      <c r="AF78" s="6">
        <f t="shared" si="14"/>
        <v>1386.3753648311231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49</v>
      </c>
      <c r="F79" s="11">
        <v>24.5</v>
      </c>
      <c r="G79" s="11">
        <v>2.4500000000000001E-2</v>
      </c>
      <c r="H79" s="11">
        <v>1787.1655273399999</v>
      </c>
      <c r="I79" s="11">
        <v>2050.6630859400002</v>
      </c>
      <c r="J79" s="11">
        <v>1916.34193888</v>
      </c>
      <c r="K79" s="13">
        <v>63.458371861099998</v>
      </c>
      <c r="O79" s="6">
        <f t="shared" si="12"/>
        <v>1042.9665952972589</v>
      </c>
      <c r="T79" s="1"/>
      <c r="U79" s="11">
        <v>20</v>
      </c>
      <c r="V79" s="11">
        <v>49</v>
      </c>
      <c r="W79" s="11">
        <v>24.5</v>
      </c>
      <c r="X79" s="11">
        <v>2.4500000000000001E-2</v>
      </c>
      <c r="Y79" s="11">
        <v>1537.5031738299999</v>
      </c>
      <c r="Z79" s="11">
        <v>1814.4682617200001</v>
      </c>
      <c r="AA79" s="11">
        <v>1686.3226193800001</v>
      </c>
      <c r="AB79" s="11">
        <v>53.716963225900002</v>
      </c>
      <c r="AF79" s="6">
        <f t="shared" si="14"/>
        <v>1122.9200919649243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49</v>
      </c>
      <c r="F80" s="11">
        <v>24.5</v>
      </c>
      <c r="G80" s="11">
        <v>2.4500000000000001E-2</v>
      </c>
      <c r="H80" s="11">
        <v>1268.8630371100001</v>
      </c>
      <c r="I80" s="11">
        <v>1491.6135253899999</v>
      </c>
      <c r="J80" s="11">
        <v>1378.76365444</v>
      </c>
      <c r="K80" s="13">
        <v>45.217523709300004</v>
      </c>
      <c r="O80" s="6">
        <f t="shared" si="12"/>
        <v>750.39031668394739</v>
      </c>
      <c r="T80" s="1"/>
      <c r="U80" s="11">
        <v>21</v>
      </c>
      <c r="V80" s="11">
        <v>49</v>
      </c>
      <c r="W80" s="11">
        <v>24.5</v>
      </c>
      <c r="X80" s="11">
        <v>2.4500000000000001E-2</v>
      </c>
      <c r="Y80" s="11">
        <v>1132.0447998</v>
      </c>
      <c r="Z80" s="11">
        <v>1305.33203125</v>
      </c>
      <c r="AA80" s="11">
        <v>1215.7914266800001</v>
      </c>
      <c r="AB80" s="11">
        <v>40.734921218399997</v>
      </c>
      <c r="AF80" s="6">
        <f t="shared" si="14"/>
        <v>809.59396794405814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807.33483886700003</v>
      </c>
      <c r="I81" s="11">
        <v>895.34844970699999</v>
      </c>
      <c r="J81" s="11">
        <v>855.62823486299999</v>
      </c>
      <c r="K81" s="13">
        <v>19.235003727500001</v>
      </c>
      <c r="O81" s="6">
        <f t="shared" si="12"/>
        <v>465.67454839339467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701.140136719</v>
      </c>
      <c r="Z81" s="11">
        <v>807.97253418000003</v>
      </c>
      <c r="AA81" s="11">
        <v>764.75169433600001</v>
      </c>
      <c r="AB81" s="11">
        <v>24.7350075411</v>
      </c>
      <c r="AF81" s="6">
        <f t="shared" si="14"/>
        <v>509.24718263569633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421.59613037100002</v>
      </c>
      <c r="I82" s="11">
        <v>467.77609252899998</v>
      </c>
      <c r="J82" s="11">
        <v>445.394524069</v>
      </c>
      <c r="K82" s="13">
        <v>11.433217347099999</v>
      </c>
      <c r="O82" s="6">
        <f t="shared" si="12"/>
        <v>242.40538752900326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359.82327270500002</v>
      </c>
      <c r="Z82" s="11">
        <v>438.89605712899998</v>
      </c>
      <c r="AA82" s="11">
        <v>402.98837938499997</v>
      </c>
      <c r="AB82" s="11">
        <v>18.168788236699999</v>
      </c>
      <c r="AF82" s="6">
        <f t="shared" si="14"/>
        <v>268.34945035972805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52</v>
      </c>
      <c r="F83" s="11">
        <v>26</v>
      </c>
      <c r="G83" s="11">
        <v>2.5999999999999999E-2</v>
      </c>
      <c r="H83" s="11">
        <v>171.40924072300001</v>
      </c>
      <c r="I83" s="11">
        <v>198.03065490700001</v>
      </c>
      <c r="J83" s="11">
        <v>185.519217271</v>
      </c>
      <c r="K83" s="13">
        <v>4.9986334566900004</v>
      </c>
      <c r="O83" s="6">
        <f t="shared" si="12"/>
        <v>100.9685914990892</v>
      </c>
      <c r="T83" s="1"/>
      <c r="U83" s="11">
        <v>24</v>
      </c>
      <c r="V83" s="11">
        <v>52</v>
      </c>
      <c r="W83" s="11">
        <v>26</v>
      </c>
      <c r="X83" s="11">
        <v>2.5999999999999999E-2</v>
      </c>
      <c r="Y83" s="11">
        <v>150.36448669399999</v>
      </c>
      <c r="Z83" s="11">
        <v>191.37298584000001</v>
      </c>
      <c r="AA83" s="11">
        <v>171.84744145299999</v>
      </c>
      <c r="AB83" s="11">
        <v>8.8262534834400004</v>
      </c>
      <c r="AF83" s="6">
        <f t="shared" si="14"/>
        <v>114.43299315482592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49</v>
      </c>
      <c r="F84" s="11">
        <v>24.5</v>
      </c>
      <c r="G84" s="11">
        <v>2.4500000000000001E-2</v>
      </c>
      <c r="H84" s="11">
        <v>49.711399078399999</v>
      </c>
      <c r="I84" s="11">
        <v>61.392219543499998</v>
      </c>
      <c r="J84" s="11">
        <v>56.679974770100003</v>
      </c>
      <c r="K84" s="13">
        <v>2.7733452385100001</v>
      </c>
      <c r="O84" s="6">
        <f t="shared" si="12"/>
        <v>30.84800217963997</v>
      </c>
      <c r="T84" s="1"/>
      <c r="U84" s="11">
        <v>25</v>
      </c>
      <c r="V84" s="11">
        <v>49</v>
      </c>
      <c r="W84" s="11">
        <v>24.5</v>
      </c>
      <c r="X84" s="11">
        <v>2.4500000000000001E-2</v>
      </c>
      <c r="Y84" s="11">
        <v>45.424797058099998</v>
      </c>
      <c r="Z84" s="11">
        <v>63.931194305399998</v>
      </c>
      <c r="AA84" s="11">
        <v>54.759541024999997</v>
      </c>
      <c r="AB84" s="11">
        <v>3.95835758609</v>
      </c>
      <c r="AF84" s="6">
        <f t="shared" si="14"/>
        <v>36.464308867752663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52</v>
      </c>
      <c r="F85" s="11">
        <v>26</v>
      </c>
      <c r="G85" s="11">
        <v>2.5999999999999999E-2</v>
      </c>
      <c r="H85" s="11">
        <v>8.1494092941300007</v>
      </c>
      <c r="I85" s="11">
        <v>14.9405841827</v>
      </c>
      <c r="J85" s="11">
        <v>11.8793314604</v>
      </c>
      <c r="K85" s="13">
        <v>1.70800805121</v>
      </c>
      <c r="O85" s="6">
        <f t="shared" si="12"/>
        <v>6.4653106193053143</v>
      </c>
      <c r="T85" s="1"/>
      <c r="U85" s="11">
        <v>26</v>
      </c>
      <c r="V85" s="11">
        <v>52</v>
      </c>
      <c r="W85" s="11">
        <v>26</v>
      </c>
      <c r="X85" s="11">
        <v>2.5999999999999999E-2</v>
      </c>
      <c r="Y85" s="11">
        <v>7.3604993820200004</v>
      </c>
      <c r="Z85" s="11">
        <v>14.0900993347</v>
      </c>
      <c r="AA85" s="11">
        <v>11.105456819900001</v>
      </c>
      <c r="AB85" s="11">
        <v>1.5951073663599999</v>
      </c>
      <c r="AF85" s="6">
        <f t="shared" si="14"/>
        <v>7.3951096013285822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51</v>
      </c>
      <c r="F86" s="11">
        <v>25.5</v>
      </c>
      <c r="G86" s="11">
        <v>2.5499999999999998E-2</v>
      </c>
      <c r="H86" s="11">
        <v>0</v>
      </c>
      <c r="I86" s="11">
        <v>5.70458650589</v>
      </c>
      <c r="J86" s="11">
        <v>2.4714548447600002</v>
      </c>
      <c r="K86" s="13">
        <v>1.39495935928</v>
      </c>
      <c r="O86" s="6">
        <f t="shared" si="12"/>
        <v>1.3450860687089847</v>
      </c>
      <c r="T86" s="1"/>
      <c r="U86" s="11">
        <v>27</v>
      </c>
      <c r="V86" s="11">
        <v>51</v>
      </c>
      <c r="W86" s="11">
        <v>25.5</v>
      </c>
      <c r="X86" s="11">
        <v>2.5499999999999998E-2</v>
      </c>
      <c r="Y86" s="11">
        <v>0.210299983621</v>
      </c>
      <c r="Z86" s="11">
        <v>5.0471997260999997</v>
      </c>
      <c r="AA86" s="11">
        <v>2.43700572381</v>
      </c>
      <c r="AB86" s="11">
        <v>1.2205927613200001</v>
      </c>
      <c r="AF86" s="6">
        <f t="shared" si="14"/>
        <v>1.6227990184380656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51</v>
      </c>
      <c r="F87" s="11">
        <v>25.5</v>
      </c>
      <c r="G87" s="11">
        <v>2.5499999999999998E-2</v>
      </c>
      <c r="H87" s="11">
        <v>0.271646976471</v>
      </c>
      <c r="I87" s="11">
        <v>4.8896455764800004</v>
      </c>
      <c r="J87" s="11">
        <v>2.2317663361000002</v>
      </c>
      <c r="K87" s="13">
        <v>1.06229421442</v>
      </c>
      <c r="O87">
        <f t="shared" si="12"/>
        <v>1.21463591117859</v>
      </c>
      <c r="T87" s="1"/>
      <c r="U87" s="11">
        <v>28</v>
      </c>
      <c r="V87" s="11">
        <v>51</v>
      </c>
      <c r="W87" s="11">
        <v>25.5</v>
      </c>
      <c r="X87" s="11">
        <v>2.5499999999999998E-2</v>
      </c>
      <c r="Y87" s="11">
        <v>0.42059996724100002</v>
      </c>
      <c r="Z87" s="11">
        <v>3.7853996753699999</v>
      </c>
      <c r="AA87" s="11">
        <v>1.5916822616999999</v>
      </c>
      <c r="AB87" s="11">
        <v>0.83936297010399996</v>
      </c>
      <c r="AF87">
        <f t="shared" si="14"/>
        <v>1.0598991979033288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0.271646976471</v>
      </c>
      <c r="I88" s="11">
        <v>4.3463516235400004</v>
      </c>
      <c r="J88" s="11">
        <v>2.0453419404900002</v>
      </c>
      <c r="K88" s="13">
        <v>0.99935513696800005</v>
      </c>
      <c r="O88">
        <f t="shared" si="12"/>
        <v>1.1131746775517002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0</v>
      </c>
      <c r="Z88" s="11">
        <v>3.5750997066500001</v>
      </c>
      <c r="AA88" s="11">
        <v>1.7318822437600001</v>
      </c>
      <c r="AB88" s="11">
        <v>0.87378389791199995</v>
      </c>
      <c r="AF88">
        <f t="shared" si="14"/>
        <v>1.153258188015303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1128</v>
      </c>
      <c r="F98" s="11">
        <v>564</v>
      </c>
      <c r="G98" s="11">
        <v>0.56399999999999995</v>
      </c>
      <c r="H98" s="11">
        <v>0</v>
      </c>
      <c r="I98" s="11">
        <v>4.4139151573199999</v>
      </c>
      <c r="J98" s="11">
        <v>1.7040465031300001</v>
      </c>
      <c r="K98" s="13">
        <v>0.71064178752999996</v>
      </c>
      <c r="O98">
        <f t="shared" ref="O98:O126" si="42">J98/P$98</f>
        <v>1.5709501929770917</v>
      </c>
      <c r="P98">
        <f>K$98/(SQRT(2-(PI()/2)))</f>
        <v>1.0847234436508002</v>
      </c>
      <c r="T98" s="1"/>
      <c r="U98" s="11">
        <v>1</v>
      </c>
      <c r="V98" s="11">
        <v>1128</v>
      </c>
      <c r="W98" s="11">
        <v>564</v>
      </c>
      <c r="X98" s="11">
        <v>0.56399999999999995</v>
      </c>
      <c r="Y98" s="11">
        <v>0</v>
      </c>
      <c r="Z98" s="11">
        <v>4.5607819557199996</v>
      </c>
      <c r="AA98" s="11">
        <v>1.51258658813</v>
      </c>
      <c r="AB98" s="11">
        <v>0.64287243118699999</v>
      </c>
      <c r="AF98">
        <f>AA98/AG$98</f>
        <v>1.5414418942599737</v>
      </c>
      <c r="AG98">
        <f>AB$98/(SQRT(2-(PI()/2)))</f>
        <v>0.98128031537392024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52</v>
      </c>
      <c r="F99" s="11">
        <v>26</v>
      </c>
      <c r="G99" s="11">
        <v>2.5999999999999999E-2</v>
      </c>
      <c r="H99" s="11">
        <v>0.68450748920399995</v>
      </c>
      <c r="I99" s="11">
        <v>3.9282472133600002</v>
      </c>
      <c r="J99" s="11">
        <v>1.7176854312400001</v>
      </c>
      <c r="K99" s="13">
        <v>0.71552816743400005</v>
      </c>
      <c r="O99">
        <f t="shared" si="42"/>
        <v>1.5835238385360888</v>
      </c>
      <c r="T99" s="1"/>
      <c r="U99" s="11">
        <v>2</v>
      </c>
      <c r="V99" s="11">
        <v>52</v>
      </c>
      <c r="W99" s="11">
        <v>26</v>
      </c>
      <c r="X99" s="11">
        <v>2.5999999999999999E-2</v>
      </c>
      <c r="Y99" s="11">
        <v>0</v>
      </c>
      <c r="Z99" s="11">
        <v>2.7049741745000002</v>
      </c>
      <c r="AA99" s="11">
        <v>1.6862488904799999</v>
      </c>
      <c r="AB99" s="11">
        <v>0.52956543923900001</v>
      </c>
      <c r="AF99">
        <f t="shared" ref="AF99:AF126" si="44">AA99/AG$98</f>
        <v>1.7184171169656541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0</v>
      </c>
      <c r="I100" s="11">
        <v>3.6248247623399998</v>
      </c>
      <c r="J100" s="11">
        <v>1.7448621273</v>
      </c>
      <c r="K100" s="13">
        <v>0.71546319478800002</v>
      </c>
      <c r="O100">
        <f t="shared" si="42"/>
        <v>1.6085778707127447</v>
      </c>
      <c r="T100" s="1"/>
      <c r="U100" s="11">
        <v>3</v>
      </c>
      <c r="V100" s="11">
        <v>50</v>
      </c>
      <c r="W100" s="11">
        <v>25</v>
      </c>
      <c r="X100" s="11">
        <v>2.5000000000000001E-2</v>
      </c>
      <c r="Y100" s="11">
        <v>0</v>
      </c>
      <c r="Z100" s="11">
        <v>3.0729637146000002</v>
      </c>
      <c r="AA100" s="11">
        <v>1.52709183812</v>
      </c>
      <c r="AB100" s="11">
        <v>0.744698241564</v>
      </c>
      <c r="AF100">
        <f t="shared" si="44"/>
        <v>1.5562238579483747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0.585245668888</v>
      </c>
      <c r="I101" s="11">
        <v>3.1903860569</v>
      </c>
      <c r="J101" s="11">
        <v>1.84697010994</v>
      </c>
      <c r="K101" s="13">
        <v>0.64542534965499998</v>
      </c>
      <c r="O101">
        <f t="shared" si="42"/>
        <v>1.7027106040261688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0</v>
      </c>
      <c r="Z101" s="11">
        <v>2.8465783596000001</v>
      </c>
      <c r="AA101" s="11">
        <v>1.4761671650399999</v>
      </c>
      <c r="AB101" s="11">
        <v>0.60454998823399997</v>
      </c>
      <c r="AF101">
        <f t="shared" si="44"/>
        <v>1.5043277052566792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0</v>
      </c>
      <c r="I102" s="11">
        <v>17.0297813416</v>
      </c>
      <c r="J102" s="11">
        <v>6.3411972133500001</v>
      </c>
      <c r="K102" s="13">
        <v>3.7127135921700001</v>
      </c>
      <c r="O102">
        <f t="shared" si="42"/>
        <v>5.8459114629326576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1.3422405719799999</v>
      </c>
      <c r="Z102" s="11">
        <v>14.812560081499999</v>
      </c>
      <c r="AA102" s="11">
        <v>5.5559233645999999</v>
      </c>
      <c r="AB102" s="11">
        <v>3.1407805890499998</v>
      </c>
      <c r="AF102">
        <f>AA102/AG$98</f>
        <v>5.6619125825253063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1.36184728146</v>
      </c>
      <c r="I103" s="11">
        <v>89.757011413599997</v>
      </c>
      <c r="J103" s="11">
        <v>43.694181134700003</v>
      </c>
      <c r="K103" s="13">
        <v>26.886532514100001</v>
      </c>
      <c r="O103">
        <f t="shared" si="42"/>
        <v>40.281402038883435</v>
      </c>
      <c r="T103" s="1"/>
      <c r="U103" s="11">
        <v>6</v>
      </c>
      <c r="V103" s="11">
        <v>50</v>
      </c>
      <c r="W103" s="11">
        <v>25</v>
      </c>
      <c r="X103" s="11">
        <v>2.5000000000000001E-2</v>
      </c>
      <c r="Y103" s="11">
        <v>1.5205585956600001</v>
      </c>
      <c r="Z103" s="11">
        <v>75.058555603000002</v>
      </c>
      <c r="AA103" s="11">
        <v>37.479051451700002</v>
      </c>
      <c r="AB103" s="11">
        <v>22.782795943499998</v>
      </c>
      <c r="AF103">
        <f t="shared" si="44"/>
        <v>38.194031679335666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11.9760866165</v>
      </c>
      <c r="I104" s="11">
        <v>146.819381714</v>
      </c>
      <c r="J104" s="11">
        <v>72.497166938800007</v>
      </c>
      <c r="K104" s="13">
        <v>41.701178216499997</v>
      </c>
      <c r="O104">
        <f t="shared" si="42"/>
        <v>66.834700921370214</v>
      </c>
      <c r="T104" s="1"/>
      <c r="U104" s="11">
        <v>7</v>
      </c>
      <c r="V104" s="11">
        <v>50</v>
      </c>
      <c r="W104" s="11">
        <v>25</v>
      </c>
      <c r="X104" s="11">
        <v>2.5000000000000001E-2</v>
      </c>
      <c r="Y104" s="11">
        <v>9.2676239013699995</v>
      </c>
      <c r="Z104" s="11">
        <v>121.208740234</v>
      </c>
      <c r="AA104" s="11">
        <v>62.863227996799999</v>
      </c>
      <c r="AB104" s="11">
        <v>35.005153422399999</v>
      </c>
      <c r="AF104">
        <f t="shared" si="44"/>
        <v>64.06245698798692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51</v>
      </c>
      <c r="F105" s="11">
        <v>25.5</v>
      </c>
      <c r="G105" s="11">
        <v>2.5499999999999998E-2</v>
      </c>
      <c r="H105" s="11">
        <v>119.59254455600001</v>
      </c>
      <c r="I105" s="11">
        <v>279.66885375999999</v>
      </c>
      <c r="J105" s="11">
        <v>179.41942895599999</v>
      </c>
      <c r="K105" s="13">
        <v>39.320904316700002</v>
      </c>
      <c r="O105">
        <f t="shared" si="42"/>
        <v>165.40568935445597</v>
      </c>
      <c r="T105" s="1"/>
      <c r="U105" s="11">
        <v>8</v>
      </c>
      <c r="V105" s="11">
        <v>51</v>
      </c>
      <c r="W105" s="11">
        <v>25.5</v>
      </c>
      <c r="X105" s="11">
        <v>2.5499999999999998E-2</v>
      </c>
      <c r="Y105" s="11">
        <v>108.294189453</v>
      </c>
      <c r="Z105" s="11">
        <v>245.14886474599999</v>
      </c>
      <c r="AA105" s="11">
        <v>157.52518747400001</v>
      </c>
      <c r="AB105" s="11">
        <v>33.9685084073</v>
      </c>
      <c r="AF105">
        <f t="shared" si="44"/>
        <v>160.53026337736583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50</v>
      </c>
      <c r="F106" s="11">
        <v>25</v>
      </c>
      <c r="G106" s="11">
        <v>2.5000000000000001E-2</v>
      </c>
      <c r="H106" s="11">
        <v>231.573486328</v>
      </c>
      <c r="I106" s="11">
        <v>316.825927734</v>
      </c>
      <c r="J106" s="11">
        <v>263.77736206100002</v>
      </c>
      <c r="K106" s="13">
        <v>22.357136730000001</v>
      </c>
      <c r="O106">
        <f t="shared" si="42"/>
        <v>243.17475906413304</v>
      </c>
      <c r="T106" s="1"/>
      <c r="U106" s="11">
        <v>9</v>
      </c>
      <c r="V106" s="11">
        <v>50</v>
      </c>
      <c r="W106" s="11">
        <v>25</v>
      </c>
      <c r="X106" s="11">
        <v>2.5000000000000001E-2</v>
      </c>
      <c r="Y106" s="11">
        <v>205.40269470199999</v>
      </c>
      <c r="Z106" s="11">
        <v>286.13165283199999</v>
      </c>
      <c r="AA106" s="11">
        <v>232.77179351800001</v>
      </c>
      <c r="AB106" s="11">
        <v>20.252928707900001</v>
      </c>
      <c r="AF106">
        <f t="shared" si="44"/>
        <v>237.2123335922636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278.48522949199997</v>
      </c>
      <c r="I107" s="11">
        <v>339.349853516</v>
      </c>
      <c r="J107" s="11">
        <v>306.40793945299998</v>
      </c>
      <c r="K107" s="13">
        <v>12.4391469502</v>
      </c>
      <c r="O107">
        <f t="shared" si="42"/>
        <v>282.47563122793576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239.78758239699999</v>
      </c>
      <c r="Z107" s="11">
        <v>299.425292969</v>
      </c>
      <c r="AA107" s="11">
        <v>268.23000732399998</v>
      </c>
      <c r="AB107" s="11">
        <v>13.007446354800001</v>
      </c>
      <c r="AF107">
        <f t="shared" si="44"/>
        <v>273.34697651790765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49</v>
      </c>
      <c r="F108" s="11">
        <v>24.5</v>
      </c>
      <c r="G108" s="11">
        <v>2.4500000000000001E-2</v>
      </c>
      <c r="H108" s="11">
        <v>315.060058594</v>
      </c>
      <c r="I108" s="11">
        <v>360.81600952100001</v>
      </c>
      <c r="J108" s="11">
        <v>335.440559232</v>
      </c>
      <c r="K108" s="13">
        <v>10.9339430709</v>
      </c>
      <c r="O108">
        <f t="shared" si="42"/>
        <v>309.24062828680485</v>
      </c>
      <c r="T108" s="1"/>
      <c r="U108" s="11">
        <v>11</v>
      </c>
      <c r="V108" s="11">
        <v>49</v>
      </c>
      <c r="W108" s="11">
        <v>24.5</v>
      </c>
      <c r="X108" s="11">
        <v>2.4500000000000001E-2</v>
      </c>
      <c r="Y108" s="11">
        <v>267.30145263700001</v>
      </c>
      <c r="Z108" s="11">
        <v>318.47311401399998</v>
      </c>
      <c r="AA108" s="11">
        <v>291.76584734199997</v>
      </c>
      <c r="AB108" s="11">
        <v>10.4718411366</v>
      </c>
      <c r="AF108">
        <f t="shared" si="44"/>
        <v>297.33180496015717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52</v>
      </c>
      <c r="F109" s="11">
        <v>26</v>
      </c>
      <c r="G109" s="11">
        <v>2.5999999999999999E-2</v>
      </c>
      <c r="H109" s="11">
        <v>332.987548828</v>
      </c>
      <c r="I109" s="11">
        <v>373.78137206999997</v>
      </c>
      <c r="J109" s="11">
        <v>349.514381996</v>
      </c>
      <c r="K109" s="13">
        <v>9.7281685227099999</v>
      </c>
      <c r="O109">
        <f t="shared" si="42"/>
        <v>322.21520060418044</v>
      </c>
      <c r="T109" s="1"/>
      <c r="U109" s="11">
        <v>12</v>
      </c>
      <c r="V109" s="11">
        <v>52</v>
      </c>
      <c r="W109" s="11">
        <v>26</v>
      </c>
      <c r="X109" s="11">
        <v>2.5999999999999999E-2</v>
      </c>
      <c r="Y109" s="11">
        <v>280.80871581999997</v>
      </c>
      <c r="Z109" s="11">
        <v>326.115234375</v>
      </c>
      <c r="AA109" s="11">
        <v>304.29774885900002</v>
      </c>
      <c r="AB109" s="11">
        <v>9.5299065994499994</v>
      </c>
      <c r="AF109">
        <f t="shared" si="44"/>
        <v>310.10277500883763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332.131988525</v>
      </c>
      <c r="I110" s="11">
        <v>378.90164184600002</v>
      </c>
      <c r="J110" s="11">
        <v>355.21395096100002</v>
      </c>
      <c r="K110" s="13">
        <v>9.7079657518599998</v>
      </c>
      <c r="O110">
        <f t="shared" si="42"/>
        <v>327.46959885505373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285.25714111299999</v>
      </c>
      <c r="Z110" s="11">
        <v>324.960113525</v>
      </c>
      <c r="AA110" s="11">
        <v>306.12852747300002</v>
      </c>
      <c r="AB110" s="11">
        <v>8.9114552526199997</v>
      </c>
      <c r="AF110">
        <f t="shared" si="44"/>
        <v>311.9684790134088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343.80770874000001</v>
      </c>
      <c r="I111" s="11">
        <v>379.171966553</v>
      </c>
      <c r="J111" s="11">
        <v>356.16899378199997</v>
      </c>
      <c r="K111" s="13">
        <v>7.6896378303999997</v>
      </c>
      <c r="O111">
        <f t="shared" si="42"/>
        <v>328.35004707122357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279.87872314499998</v>
      </c>
      <c r="Z111" s="11">
        <v>332.795013428</v>
      </c>
      <c r="AA111" s="11">
        <v>308.19344254999999</v>
      </c>
      <c r="AB111" s="11">
        <v>10.143112783499999</v>
      </c>
      <c r="AF111">
        <f t="shared" si="44"/>
        <v>314.07278605457589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50</v>
      </c>
      <c r="F112" s="11">
        <v>25</v>
      </c>
      <c r="G112" s="11">
        <v>2.5000000000000001E-2</v>
      </c>
      <c r="H112" s="11">
        <v>326.10232543900003</v>
      </c>
      <c r="I112" s="11">
        <v>369.57717895500002</v>
      </c>
      <c r="J112" s="11">
        <v>351.81446777299999</v>
      </c>
      <c r="K112" s="13">
        <v>10.2604258197</v>
      </c>
      <c r="O112">
        <f t="shared" si="42"/>
        <v>324.33563580862176</v>
      </c>
      <c r="T112" s="1"/>
      <c r="U112" s="11">
        <v>15</v>
      </c>
      <c r="V112" s="11">
        <v>50</v>
      </c>
      <c r="W112" s="11">
        <v>25</v>
      </c>
      <c r="X112" s="11">
        <v>2.5000000000000001E-2</v>
      </c>
      <c r="Y112" s="11">
        <v>282.91998290999999</v>
      </c>
      <c r="Z112" s="11">
        <v>322.05770874000001</v>
      </c>
      <c r="AA112" s="11">
        <v>304.98131591800001</v>
      </c>
      <c r="AB112" s="11">
        <v>9.1250360187900004</v>
      </c>
      <c r="AF112">
        <f t="shared" si="44"/>
        <v>310.79938233733532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327.978515625</v>
      </c>
      <c r="I113" s="11">
        <v>362.98400878899997</v>
      </c>
      <c r="J113" s="11">
        <v>344.94415527299998</v>
      </c>
      <c r="K113" s="13">
        <v>8.5885903380900004</v>
      </c>
      <c r="O113">
        <f t="shared" si="42"/>
        <v>318.00193615437905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281.90237426800002</v>
      </c>
      <c r="Z113" s="11">
        <v>323.12698364300002</v>
      </c>
      <c r="AA113" s="11">
        <v>300.794614868</v>
      </c>
      <c r="AB113" s="11">
        <v>9.8106629114100006</v>
      </c>
      <c r="AF113">
        <f t="shared" si="44"/>
        <v>306.53281244450642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317.05163574199997</v>
      </c>
      <c r="I114" s="11">
        <v>346.53726196299999</v>
      </c>
      <c r="J114" s="11">
        <v>330.92188903800002</v>
      </c>
      <c r="K114" s="13">
        <v>7.4823464993400002</v>
      </c>
      <c r="O114">
        <f t="shared" si="42"/>
        <v>305.07489349011627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273.05499267599998</v>
      </c>
      <c r="Z114" s="11">
        <v>303.59115600600001</v>
      </c>
      <c r="AA114" s="11">
        <v>288.077462158</v>
      </c>
      <c r="AB114" s="11">
        <v>8.1865979421400006</v>
      </c>
      <c r="AF114">
        <f t="shared" si="44"/>
        <v>293.57305720356482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51</v>
      </c>
      <c r="F115" s="11">
        <v>25.5</v>
      </c>
      <c r="G115" s="11">
        <v>2.5499999999999998E-2</v>
      </c>
      <c r="H115" s="11">
        <v>290.61285400399998</v>
      </c>
      <c r="I115" s="11">
        <v>320.969482422</v>
      </c>
      <c r="J115" s="11">
        <v>304.44473745300002</v>
      </c>
      <c r="K115" s="13">
        <v>7.1358927382099999</v>
      </c>
      <c r="O115">
        <f t="shared" si="42"/>
        <v>280.66576714553656</v>
      </c>
      <c r="T115" s="1"/>
      <c r="U115" s="11">
        <v>18</v>
      </c>
      <c r="V115" s="11">
        <v>51</v>
      </c>
      <c r="W115" s="11">
        <v>25.5</v>
      </c>
      <c r="X115" s="11">
        <v>2.5499999999999998E-2</v>
      </c>
      <c r="Y115" s="11">
        <v>247.71270752000001</v>
      </c>
      <c r="Z115" s="11">
        <v>282.52722168000003</v>
      </c>
      <c r="AA115" s="11">
        <v>266.20335089000002</v>
      </c>
      <c r="AB115" s="11">
        <v>9.1915949251800004</v>
      </c>
      <c r="AF115">
        <f t="shared" si="44"/>
        <v>271.28165797207737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49</v>
      </c>
      <c r="F116" s="11">
        <v>24.5</v>
      </c>
      <c r="G116" s="11">
        <v>2.4500000000000001E-2</v>
      </c>
      <c r="H116" s="11">
        <v>252.42440795900001</v>
      </c>
      <c r="I116" s="11">
        <v>284.03509521500001</v>
      </c>
      <c r="J116" s="11">
        <v>267.15646455699999</v>
      </c>
      <c r="K116" s="13">
        <v>7.2758780384600001</v>
      </c>
      <c r="O116">
        <f t="shared" si="42"/>
        <v>246.2899332735399</v>
      </c>
      <c r="T116" s="1"/>
      <c r="U116" s="11">
        <v>19</v>
      </c>
      <c r="V116" s="11">
        <v>49</v>
      </c>
      <c r="W116" s="11">
        <v>24.5</v>
      </c>
      <c r="X116" s="11">
        <v>2.4500000000000001E-2</v>
      </c>
      <c r="Y116" s="11">
        <v>216.94880676299999</v>
      </c>
      <c r="Z116" s="11">
        <v>247.851837158</v>
      </c>
      <c r="AA116" s="11">
        <v>234.29650287199999</v>
      </c>
      <c r="AB116" s="11">
        <v>6.5810061440799998</v>
      </c>
      <c r="AF116">
        <f t="shared" si="44"/>
        <v>238.76612951592787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49</v>
      </c>
      <c r="F117" s="11">
        <v>24.5</v>
      </c>
      <c r="G117" s="11">
        <v>2.4500000000000001E-2</v>
      </c>
      <c r="H117" s="11">
        <v>202.88697814899999</v>
      </c>
      <c r="I117" s="11">
        <v>228.60157775900001</v>
      </c>
      <c r="J117" s="11">
        <v>216.06474615600001</v>
      </c>
      <c r="K117" s="13">
        <v>6.8154297282199998</v>
      </c>
      <c r="O117">
        <f t="shared" si="42"/>
        <v>199.18878624841145</v>
      </c>
      <c r="T117" s="1"/>
      <c r="U117" s="11">
        <v>20</v>
      </c>
      <c r="V117" s="11">
        <v>49</v>
      </c>
      <c r="W117" s="11">
        <v>24.5</v>
      </c>
      <c r="X117" s="11">
        <v>2.4500000000000001E-2</v>
      </c>
      <c r="Y117" s="11">
        <v>169.01011657699999</v>
      </c>
      <c r="Z117" s="11">
        <v>201.52438354500001</v>
      </c>
      <c r="AA117" s="11">
        <v>188.217732955</v>
      </c>
      <c r="AB117" s="11">
        <v>7.4155911756400004</v>
      </c>
      <c r="AF117">
        <f t="shared" si="44"/>
        <v>191.80832429444891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49</v>
      </c>
      <c r="F118" s="11">
        <v>24.5</v>
      </c>
      <c r="G118" s="11">
        <v>2.4500000000000001E-2</v>
      </c>
      <c r="H118" s="11">
        <v>146.213348389</v>
      </c>
      <c r="I118" s="11">
        <v>166.23046875</v>
      </c>
      <c r="J118" s="11">
        <v>156.68004935100001</v>
      </c>
      <c r="K118" s="13">
        <v>4.8349901041100001</v>
      </c>
      <c r="O118">
        <f t="shared" si="42"/>
        <v>144.44239245320421</v>
      </c>
      <c r="T118" s="1"/>
      <c r="U118" s="11">
        <v>21</v>
      </c>
      <c r="V118" s="11">
        <v>49</v>
      </c>
      <c r="W118" s="11">
        <v>24.5</v>
      </c>
      <c r="X118" s="11">
        <v>2.4500000000000001E-2</v>
      </c>
      <c r="Y118" s="11">
        <v>127.71647643999999</v>
      </c>
      <c r="Z118" s="11">
        <v>148.21157836899999</v>
      </c>
      <c r="AA118" s="11">
        <v>137.345664511</v>
      </c>
      <c r="AB118" s="11">
        <v>4.6845930961300004</v>
      </c>
      <c r="AF118">
        <f t="shared" si="44"/>
        <v>139.9657797666755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92.074508667000003</v>
      </c>
      <c r="I119" s="11">
        <v>105.35358429</v>
      </c>
      <c r="J119" s="11">
        <v>98.479943237300006</v>
      </c>
      <c r="K119" s="13">
        <v>2.912257957</v>
      </c>
      <c r="O119">
        <f t="shared" si="42"/>
        <v>90.788065671237746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78.837181091299996</v>
      </c>
      <c r="Z119" s="11">
        <v>93.219444274899999</v>
      </c>
      <c r="AA119" s="11">
        <v>87.664746856700006</v>
      </c>
      <c r="AB119" s="11">
        <v>3.7927696641500002</v>
      </c>
      <c r="AF119">
        <f t="shared" si="44"/>
        <v>89.337109369502699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47.987712860099997</v>
      </c>
      <c r="I120" s="11">
        <v>54.813648223900003</v>
      </c>
      <c r="J120" s="11">
        <v>51.852911182500002</v>
      </c>
      <c r="K120" s="13">
        <v>1.68438991614</v>
      </c>
      <c r="O120">
        <f t="shared" si="42"/>
        <v>47.80288605912417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39.758934021000002</v>
      </c>
      <c r="Z120" s="11">
        <v>51.935260772699998</v>
      </c>
      <c r="AA120" s="11">
        <v>46.670481887500003</v>
      </c>
      <c r="AB120" s="11">
        <v>2.65869993496</v>
      </c>
      <c r="AF120">
        <f t="shared" si="44"/>
        <v>47.560805160670178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52</v>
      </c>
      <c r="F121" s="11">
        <v>26</v>
      </c>
      <c r="G121" s="11">
        <v>2.5999999999999999E-2</v>
      </c>
      <c r="H121" s="11">
        <v>19.322561264000001</v>
      </c>
      <c r="I121" s="11">
        <v>23.407644271900001</v>
      </c>
      <c r="J121" s="11">
        <v>21.485161634600001</v>
      </c>
      <c r="K121" s="13">
        <v>1.02885472212</v>
      </c>
      <c r="O121">
        <f t="shared" si="42"/>
        <v>19.807040919377986</v>
      </c>
      <c r="T121" s="1"/>
      <c r="U121" s="11">
        <v>24</v>
      </c>
      <c r="V121" s="11">
        <v>52</v>
      </c>
      <c r="W121" s="11">
        <v>26</v>
      </c>
      <c r="X121" s="11">
        <v>2.5999999999999999E-2</v>
      </c>
      <c r="Y121" s="11">
        <v>16.037757873499999</v>
      </c>
      <c r="Z121" s="11">
        <v>22.421323776200001</v>
      </c>
      <c r="AA121" s="11">
        <v>19.860881658699999</v>
      </c>
      <c r="AB121" s="11">
        <v>1.4338291406899999</v>
      </c>
      <c r="AF121">
        <f t="shared" si="44"/>
        <v>20.239763651156032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49</v>
      </c>
      <c r="F122" s="11">
        <v>24.5</v>
      </c>
      <c r="G122" s="11">
        <v>2.4500000000000001E-2</v>
      </c>
      <c r="H122" s="11">
        <v>4.8267984390300001</v>
      </c>
      <c r="I122" s="11">
        <v>8.7172164917000003</v>
      </c>
      <c r="J122" s="11">
        <v>6.7584251092400001</v>
      </c>
      <c r="K122" s="13">
        <v>0.98869371707499998</v>
      </c>
      <c r="O122">
        <f t="shared" si="42"/>
        <v>6.2305513435696582</v>
      </c>
      <c r="T122" s="1"/>
      <c r="U122" s="11">
        <v>25</v>
      </c>
      <c r="V122" s="11">
        <v>49</v>
      </c>
      <c r="W122" s="11">
        <v>24.5</v>
      </c>
      <c r="X122" s="11">
        <v>2.4500000000000001E-2</v>
      </c>
      <c r="Y122" s="11">
        <v>4.4574036598199998</v>
      </c>
      <c r="Z122" s="11">
        <v>8.4174289703399996</v>
      </c>
      <c r="AA122" s="11">
        <v>6.6575823706000001</v>
      </c>
      <c r="AB122" s="11">
        <v>0.86339708510299995</v>
      </c>
      <c r="AF122">
        <f t="shared" si="44"/>
        <v>6.7845877129035301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52</v>
      </c>
      <c r="F123" s="11">
        <v>26</v>
      </c>
      <c r="G123" s="11">
        <v>2.5999999999999999E-2</v>
      </c>
      <c r="H123" s="11">
        <v>0</v>
      </c>
      <c r="I123" s="11">
        <v>4.4667816162099996</v>
      </c>
      <c r="J123" s="11">
        <v>2.2332902183900001</v>
      </c>
      <c r="K123" s="13">
        <v>0.91928926057500004</v>
      </c>
      <c r="O123">
        <f t="shared" si="42"/>
        <v>2.0588567818480308</v>
      </c>
      <c r="U123" s="11">
        <v>26</v>
      </c>
      <c r="V123" s="11">
        <v>52</v>
      </c>
      <c r="W123" s="11">
        <v>26</v>
      </c>
      <c r="X123" s="11">
        <v>2.5999999999999999E-2</v>
      </c>
      <c r="Y123" s="11">
        <v>0</v>
      </c>
      <c r="Z123" s="11">
        <v>4.0366396904000004</v>
      </c>
      <c r="AA123" s="11">
        <v>1.7973761375099999</v>
      </c>
      <c r="AB123" s="11">
        <v>0.74268516230199999</v>
      </c>
      <c r="AF123">
        <f t="shared" si="44"/>
        <v>1.8316643158434331</v>
      </c>
    </row>
    <row r="124" spans="3:51" x14ac:dyDescent="0.25">
      <c r="C124" s="1">
        <f t="shared" ref="C124" si="69">C37</f>
        <v>24</v>
      </c>
      <c r="D124" s="11">
        <v>27</v>
      </c>
      <c r="E124" s="11">
        <v>51</v>
      </c>
      <c r="F124" s="11">
        <v>25.5</v>
      </c>
      <c r="G124" s="11">
        <v>2.5499999999999998E-2</v>
      </c>
      <c r="H124" s="11">
        <v>0</v>
      </c>
      <c r="I124" s="11">
        <v>3.6369888782499999</v>
      </c>
      <c r="J124" s="11">
        <v>1.80126725342</v>
      </c>
      <c r="K124" s="13">
        <v>0.67347912116499997</v>
      </c>
      <c r="O124">
        <f t="shared" si="42"/>
        <v>1.6605774162652589</v>
      </c>
      <c r="U124" s="11">
        <v>27</v>
      </c>
      <c r="V124" s="11">
        <v>51</v>
      </c>
      <c r="W124" s="11">
        <v>25.5</v>
      </c>
      <c r="X124" s="11">
        <v>2.5499999999999998E-2</v>
      </c>
      <c r="Y124" s="11">
        <v>0</v>
      </c>
      <c r="Z124" s="11">
        <v>2.8377511501299999</v>
      </c>
      <c r="AA124" s="11">
        <v>1.6959750032900001</v>
      </c>
      <c r="AB124" s="11">
        <v>0.57991903869799999</v>
      </c>
      <c r="AF124">
        <f t="shared" si="44"/>
        <v>1.728328772847892</v>
      </c>
    </row>
    <row r="125" spans="3:51" x14ac:dyDescent="0.25">
      <c r="C125" s="1">
        <f>C38</f>
        <v>26</v>
      </c>
      <c r="D125" s="11">
        <v>28</v>
      </c>
      <c r="E125" s="11">
        <v>51</v>
      </c>
      <c r="F125" s="11">
        <v>25.5</v>
      </c>
      <c r="G125" s="11">
        <v>2.5499999999999998E-2</v>
      </c>
      <c r="H125" s="11">
        <v>0</v>
      </c>
      <c r="I125" s="11">
        <v>3.0887115001700001</v>
      </c>
      <c r="J125" s="11">
        <v>1.8231273106500001</v>
      </c>
      <c r="K125" s="13">
        <v>0.714108971147</v>
      </c>
      <c r="O125">
        <f t="shared" si="42"/>
        <v>1.6807300711727871</v>
      </c>
      <c r="U125" s="11">
        <v>28</v>
      </c>
      <c r="V125" s="11">
        <v>51</v>
      </c>
      <c r="W125" s="11">
        <v>25.5</v>
      </c>
      <c r="X125" s="11">
        <v>2.5499999999999998E-2</v>
      </c>
      <c r="Y125" s="11">
        <v>0</v>
      </c>
      <c r="Z125" s="11">
        <v>2.8618009090399998</v>
      </c>
      <c r="AA125" s="11">
        <v>1.5812646080499999</v>
      </c>
      <c r="AB125" s="11">
        <v>0.59309321759199995</v>
      </c>
      <c r="AF125">
        <f t="shared" si="44"/>
        <v>1.6114300707718299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0</v>
      </c>
      <c r="I126" s="11">
        <v>3.2382423877700002</v>
      </c>
      <c r="J126" s="11">
        <v>1.83030733408</v>
      </c>
      <c r="K126" s="13">
        <v>0.66588650015799999</v>
      </c>
      <c r="O126">
        <f t="shared" si="42"/>
        <v>1.6873492914653203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0</v>
      </c>
      <c r="Z126" s="11">
        <v>3.11186623573</v>
      </c>
      <c r="AA126" s="11">
        <v>1.60387734105</v>
      </c>
      <c r="AB126" s="11">
        <v>0.58954277275300004</v>
      </c>
      <c r="AF126">
        <f t="shared" si="44"/>
        <v>1.6344741822715938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1.9418935501000001</v>
      </c>
      <c r="F167" s="11">
        <v>0.85068146303400005</v>
      </c>
      <c r="G167" s="11">
        <v>0</v>
      </c>
      <c r="H167" s="6">
        <f>E167/F167</f>
        <v>2.2827505176545575</v>
      </c>
      <c r="N167" s="11">
        <v>1.6083165455299999</v>
      </c>
      <c r="O167" s="11">
        <v>0.533145062798</v>
      </c>
      <c r="P167" s="11">
        <v>16.033146007399999</v>
      </c>
      <c r="Q167" s="6">
        <f>N167/O167</f>
        <v>3.0166584251749224</v>
      </c>
    </row>
    <row r="168" spans="3:17" x14ac:dyDescent="0.25">
      <c r="C168">
        <f t="shared" ref="C168" si="70">C12</f>
        <v>-26</v>
      </c>
      <c r="D168" s="11">
        <v>2</v>
      </c>
      <c r="E168" s="11">
        <v>2.3128386770299998</v>
      </c>
      <c r="F168" s="11">
        <v>1.0350032891500001</v>
      </c>
      <c r="G168" s="11">
        <v>0</v>
      </c>
      <c r="H168" s="6">
        <f t="shared" ref="H168:H195" si="71">E168/F168</f>
        <v>2.2346196396432965</v>
      </c>
      <c r="N168" s="11">
        <v>1.7019671568500001</v>
      </c>
      <c r="O168" s="11">
        <v>0.524514597267</v>
      </c>
      <c r="P168" s="11">
        <v>8.2375848625699994</v>
      </c>
      <c r="Q168" s="6">
        <f t="shared" ref="Q168:Q195" si="72">N168/O168</f>
        <v>3.2448423089045644</v>
      </c>
    </row>
    <row r="169" spans="3:17" x14ac:dyDescent="0.25">
      <c r="C169">
        <f t="shared" ref="C169" si="73">C13</f>
        <v>-24</v>
      </c>
      <c r="D169" s="11">
        <v>3</v>
      </c>
      <c r="E169" s="11">
        <v>2.6408044624300002</v>
      </c>
      <c r="F169" s="11">
        <v>1.00764086597</v>
      </c>
      <c r="G169" s="11">
        <v>0</v>
      </c>
      <c r="H169" s="6">
        <f t="shared" si="71"/>
        <v>2.6207794380072547</v>
      </c>
      <c r="N169" s="11">
        <v>1.63597698092</v>
      </c>
      <c r="O169" s="11">
        <v>0.58197284175999997</v>
      </c>
      <c r="P169" s="11">
        <v>119.112393402</v>
      </c>
      <c r="Q169" s="6">
        <f t="shared" si="72"/>
        <v>2.8110881875045663</v>
      </c>
    </row>
    <row r="170" spans="3:17" x14ac:dyDescent="0.25">
      <c r="C170">
        <f t="shared" ref="C170" si="74">C14</f>
        <v>-22</v>
      </c>
      <c r="D170" s="11">
        <v>4</v>
      </c>
      <c r="E170" s="11">
        <v>4.2859934973699998</v>
      </c>
      <c r="F170" s="11">
        <v>1.60086489545</v>
      </c>
      <c r="G170" s="11">
        <v>0.25731671333299999</v>
      </c>
      <c r="H170" s="6">
        <f t="shared" si="71"/>
        <v>2.6772986961933571</v>
      </c>
      <c r="N170" s="11">
        <v>1.66156863451</v>
      </c>
      <c r="O170" s="11">
        <v>0.50376115717500003</v>
      </c>
      <c r="P170" s="11">
        <v>25.898643297</v>
      </c>
      <c r="Q170" s="6">
        <f t="shared" si="72"/>
        <v>3.2983262223466605</v>
      </c>
    </row>
    <row r="171" spans="3:17" x14ac:dyDescent="0.25">
      <c r="C171">
        <f t="shared" ref="C171" si="75">C15</f>
        <v>-20</v>
      </c>
      <c r="D171" s="11">
        <v>5</v>
      </c>
      <c r="E171" s="11">
        <v>50.533137739899999</v>
      </c>
      <c r="F171" s="11">
        <v>7.0007613711800003</v>
      </c>
      <c r="G171" s="11">
        <v>44.554409649900002</v>
      </c>
      <c r="H171" s="6">
        <f t="shared" si="71"/>
        <v>7.2182345691612229</v>
      </c>
      <c r="N171" s="11">
        <v>5.9485602816799998</v>
      </c>
      <c r="O171" s="11">
        <v>1.03088630363</v>
      </c>
      <c r="P171" s="11">
        <v>18.915448381000001</v>
      </c>
      <c r="Q171" s="6">
        <f t="shared" si="72"/>
        <v>5.7703359339761136</v>
      </c>
    </row>
    <row r="172" spans="3:17" x14ac:dyDescent="0.25">
      <c r="C172">
        <f t="shared" ref="C172" si="76">C16</f>
        <v>-18</v>
      </c>
      <c r="D172" s="11">
        <v>6</v>
      </c>
      <c r="E172" s="11">
        <v>374.07642093700002</v>
      </c>
      <c r="F172" s="11">
        <v>36.306884715000002</v>
      </c>
      <c r="G172" s="11">
        <v>12.521303663299999</v>
      </c>
      <c r="H172" s="6">
        <f t="shared" si="71"/>
        <v>10.303181445431266</v>
      </c>
      <c r="N172" s="11">
        <v>40.586616115600002</v>
      </c>
      <c r="O172" s="11">
        <v>4.4678519555899996</v>
      </c>
      <c r="P172" s="11">
        <v>11.335546793900001</v>
      </c>
      <c r="Q172" s="6">
        <f t="shared" si="72"/>
        <v>9.0841452489981531</v>
      </c>
    </row>
    <row r="173" spans="3:17" x14ac:dyDescent="0.25">
      <c r="C173">
        <f t="shared" ref="C173" si="77">C17</f>
        <v>-16</v>
      </c>
      <c r="D173" s="11">
        <v>7</v>
      </c>
      <c r="E173" s="11">
        <v>595.88102783199997</v>
      </c>
      <c r="F173" s="11">
        <v>56.346488927199999</v>
      </c>
      <c r="G173" s="11">
        <v>65.4401364422</v>
      </c>
      <c r="H173" s="6">
        <f t="shared" si="71"/>
        <v>10.575300061763953</v>
      </c>
      <c r="N173" s="11">
        <v>67.680197658500006</v>
      </c>
      <c r="O173" s="11">
        <v>7.1183331751800001</v>
      </c>
      <c r="P173" s="11">
        <v>12.743370046600001</v>
      </c>
      <c r="Q173" s="6">
        <f t="shared" si="72"/>
        <v>9.5078715751161216</v>
      </c>
    </row>
    <row r="174" spans="3:17" x14ac:dyDescent="0.25">
      <c r="C174">
        <f t="shared" ref="C174" si="78">C18</f>
        <v>-14</v>
      </c>
      <c r="D174" s="11">
        <v>8</v>
      </c>
      <c r="E174" s="11">
        <v>1423.7047167000001</v>
      </c>
      <c r="F174" s="11">
        <v>128.006332023</v>
      </c>
      <c r="G174" s="11">
        <v>11.597912863199999</v>
      </c>
      <c r="H174" s="6">
        <f t="shared" si="71"/>
        <v>11.122142898713721</v>
      </c>
      <c r="N174" s="11">
        <v>168.47230858899999</v>
      </c>
      <c r="O174" s="11">
        <v>15.4815666161</v>
      </c>
      <c r="P174" s="11">
        <v>11.245277722699999</v>
      </c>
      <c r="Q174" s="6">
        <f t="shared" si="72"/>
        <v>10.88212277004304</v>
      </c>
    </row>
    <row r="175" spans="3:17" x14ac:dyDescent="0.25">
      <c r="C175">
        <f t="shared" ref="C175" si="79">C19</f>
        <v>-12</v>
      </c>
      <c r="D175" s="11">
        <v>9</v>
      </c>
      <c r="E175" s="11">
        <v>2138.71179932</v>
      </c>
      <c r="F175" s="11">
        <v>186.509488831</v>
      </c>
      <c r="G175" s="11">
        <v>11.5984804726</v>
      </c>
      <c r="H175" s="6">
        <f t="shared" si="71"/>
        <v>11.46704016361296</v>
      </c>
      <c r="N175" s="11">
        <v>248.274579163</v>
      </c>
      <c r="O175" s="11">
        <v>21.924247722600001</v>
      </c>
      <c r="P175" s="11">
        <v>11.518577327699999</v>
      </c>
      <c r="Q175" s="6">
        <f t="shared" si="72"/>
        <v>11.32420059763661</v>
      </c>
    </row>
    <row r="176" spans="3:17" x14ac:dyDescent="0.25">
      <c r="C176">
        <f t="shared" ref="C176" si="80">C20</f>
        <v>-10</v>
      </c>
      <c r="D176" s="11">
        <v>10</v>
      </c>
      <c r="E176" s="11">
        <v>2515.6283007799998</v>
      </c>
      <c r="F176" s="11">
        <v>232.55443817099999</v>
      </c>
      <c r="G176" s="11">
        <v>10.9405635452</v>
      </c>
      <c r="H176" s="6">
        <f t="shared" si="71"/>
        <v>10.817373861212785</v>
      </c>
      <c r="N176" s="11">
        <v>287.31897399899998</v>
      </c>
      <c r="O176" s="11">
        <v>26.9958748245</v>
      </c>
      <c r="P176" s="11">
        <v>10.8414819241</v>
      </c>
      <c r="Q176" s="6">
        <f t="shared" si="72"/>
        <v>10.643069575142821</v>
      </c>
    </row>
    <row r="177" spans="3:17" x14ac:dyDescent="0.25">
      <c r="C177">
        <f t="shared" ref="C177" si="81">C21</f>
        <v>-8</v>
      </c>
      <c r="D177" s="11">
        <v>11</v>
      </c>
      <c r="E177" s="11">
        <v>2773.85967893</v>
      </c>
      <c r="F177" s="11">
        <v>259.80612898800001</v>
      </c>
      <c r="G177" s="11">
        <v>11.2010506124</v>
      </c>
      <c r="H177" s="6">
        <f t="shared" si="71"/>
        <v>10.676652201142335</v>
      </c>
      <c r="N177" s="11">
        <v>313.60320235299997</v>
      </c>
      <c r="O177" s="11">
        <v>30.8826847855</v>
      </c>
      <c r="P177" s="11">
        <v>10.566544630099999</v>
      </c>
      <c r="Q177" s="6">
        <f t="shared" si="72"/>
        <v>10.154661245651885</v>
      </c>
    </row>
    <row r="178" spans="3:17" x14ac:dyDescent="0.25">
      <c r="C178">
        <f t="shared" ref="C178" si="82">C22</f>
        <v>-6</v>
      </c>
      <c r="D178" s="11">
        <v>12</v>
      </c>
      <c r="E178" s="11">
        <v>2920.2304171000001</v>
      </c>
      <c r="F178" s="11">
        <v>292.46288798400002</v>
      </c>
      <c r="G178" s="11">
        <v>10.1522866396</v>
      </c>
      <c r="H178" s="6">
        <f t="shared" si="71"/>
        <v>9.9849606123692496</v>
      </c>
      <c r="N178" s="11">
        <v>326.90606806800002</v>
      </c>
      <c r="O178" s="11">
        <v>31.972987835200001</v>
      </c>
      <c r="P178" s="11">
        <v>10.4586041524</v>
      </c>
      <c r="Q178" s="6">
        <f t="shared" si="72"/>
        <v>10.224445389745513</v>
      </c>
    </row>
    <row r="179" spans="3:17" x14ac:dyDescent="0.25">
      <c r="C179">
        <f t="shared" ref="C179" si="83">C23</f>
        <v>-4</v>
      </c>
      <c r="D179" s="11">
        <v>13</v>
      </c>
      <c r="E179" s="11">
        <v>2952.2505409400001</v>
      </c>
      <c r="F179" s="11">
        <v>310.53235401799998</v>
      </c>
      <c r="G179" s="11">
        <v>9.7460370250799997</v>
      </c>
      <c r="H179" s="6">
        <f t="shared" si="71"/>
        <v>9.5070626385322576</v>
      </c>
      <c r="N179" s="11">
        <v>330.67124310700001</v>
      </c>
      <c r="O179" s="11">
        <v>34.708635966000003</v>
      </c>
      <c r="P179" s="11">
        <v>9.7452950851600004</v>
      </c>
      <c r="Q179" s="6">
        <f t="shared" si="72"/>
        <v>9.5270595891731382</v>
      </c>
    </row>
    <row r="180" spans="3:17" x14ac:dyDescent="0.25">
      <c r="C180">
        <f t="shared" ref="C180" si="84">C24</f>
        <v>-2</v>
      </c>
      <c r="D180" s="11">
        <v>14</v>
      </c>
      <c r="E180" s="11">
        <v>2950.93169807</v>
      </c>
      <c r="F180" s="11">
        <v>307.08690329199999</v>
      </c>
      <c r="G180" s="11">
        <v>9.8574948310899995</v>
      </c>
      <c r="H180" s="6">
        <f t="shared" si="71"/>
        <v>9.6094352003805419</v>
      </c>
      <c r="N180" s="11">
        <v>332.18121876399999</v>
      </c>
      <c r="O180" s="11">
        <v>33.9238375869</v>
      </c>
      <c r="P180" s="11">
        <v>10.017333535600001</v>
      </c>
      <c r="Q180" s="6">
        <f t="shared" si="72"/>
        <v>9.7919705550139415</v>
      </c>
    </row>
    <row r="181" spans="3:17" x14ac:dyDescent="0.25">
      <c r="C181">
        <f t="shared" ref="C181" si="85">C25</f>
        <v>0</v>
      </c>
      <c r="D181" s="11">
        <v>15</v>
      </c>
      <c r="E181" s="11">
        <v>2926.9536132799999</v>
      </c>
      <c r="F181" s="11">
        <v>302.65314453100001</v>
      </c>
      <c r="G181" s="11">
        <v>10.1393250465</v>
      </c>
      <c r="H181" s="6">
        <f t="shared" si="71"/>
        <v>9.6709836529724189</v>
      </c>
      <c r="N181" s="11">
        <v>328.39789306599999</v>
      </c>
      <c r="O181" s="11">
        <v>33.116039314299996</v>
      </c>
      <c r="P181" s="11">
        <v>10.477273435600001</v>
      </c>
      <c r="Q181" s="6">
        <f t="shared" si="72"/>
        <v>9.9165812055366445</v>
      </c>
    </row>
    <row r="182" spans="3:17" x14ac:dyDescent="0.25">
      <c r="C182">
        <f t="shared" ref="C182" si="86">C26</f>
        <v>2</v>
      </c>
      <c r="D182" s="11">
        <v>16</v>
      </c>
      <c r="E182" s="11">
        <v>2864.6422363299998</v>
      </c>
      <c r="F182" s="11">
        <v>290.98354370099997</v>
      </c>
      <c r="G182" s="11">
        <v>10.060868883099999</v>
      </c>
      <c r="H182" s="6">
        <f t="shared" si="71"/>
        <v>9.8446881218601217</v>
      </c>
      <c r="N182" s="11">
        <v>322.869384766</v>
      </c>
      <c r="O182" s="11">
        <v>31.218439331100001</v>
      </c>
      <c r="P182" s="11">
        <v>10.769088802300001</v>
      </c>
      <c r="Q182" s="6">
        <f t="shared" si="72"/>
        <v>10.342265394553388</v>
      </c>
    </row>
    <row r="183" spans="3:17" x14ac:dyDescent="0.25">
      <c r="C183">
        <f t="shared" ref="C183" si="87">C27</f>
        <v>4</v>
      </c>
      <c r="D183" s="11">
        <v>17</v>
      </c>
      <c r="E183" s="11">
        <v>2752.3967578100001</v>
      </c>
      <c r="F183" s="11">
        <v>268.01169220000003</v>
      </c>
      <c r="G183" s="11">
        <v>10.4980133247</v>
      </c>
      <c r="H183" s="6">
        <f t="shared" si="71"/>
        <v>10.26968911399605</v>
      </c>
      <c r="N183" s="11">
        <v>309.49967468300002</v>
      </c>
      <c r="O183" s="11">
        <v>30.295584754899998</v>
      </c>
      <c r="P183" s="11">
        <v>10.4445262337</v>
      </c>
      <c r="Q183" s="6">
        <f t="shared" si="72"/>
        <v>10.215999367133577</v>
      </c>
    </row>
    <row r="184" spans="3:17" x14ac:dyDescent="0.25">
      <c r="C184">
        <f t="shared" ref="C184" si="88">C28</f>
        <v>6</v>
      </c>
      <c r="D184" s="11">
        <v>18</v>
      </c>
      <c r="E184" s="11">
        <v>2546.1980076200002</v>
      </c>
      <c r="F184" s="11">
        <v>236.83852999800001</v>
      </c>
      <c r="G184" s="11">
        <v>11.597694041700001</v>
      </c>
      <c r="H184" s="6">
        <f t="shared" si="71"/>
        <v>10.750776098979763</v>
      </c>
      <c r="N184" s="11">
        <v>285.32404162799997</v>
      </c>
      <c r="O184" s="11">
        <v>27.040743715600001</v>
      </c>
      <c r="P184" s="11">
        <v>11.2715025416</v>
      </c>
      <c r="Q184" s="6">
        <f t="shared" si="72"/>
        <v>10.551634401364282</v>
      </c>
    </row>
    <row r="185" spans="3:17" x14ac:dyDescent="0.25">
      <c r="C185">
        <f t="shared" ref="C185" si="89">C29</f>
        <v>8</v>
      </c>
      <c r="D185" s="11">
        <v>19</v>
      </c>
      <c r="E185" s="11">
        <v>2229.7493971200001</v>
      </c>
      <c r="F185" s="11">
        <v>209.00399313200001</v>
      </c>
      <c r="G185" s="11">
        <v>10.8974308189</v>
      </c>
      <c r="H185" s="6">
        <f t="shared" si="71"/>
        <v>10.668453572137084</v>
      </c>
      <c r="N185" s="11">
        <v>250.726483403</v>
      </c>
      <c r="O185" s="11">
        <v>23.235501698099998</v>
      </c>
      <c r="P185" s="11">
        <v>11.1970465816</v>
      </c>
      <c r="Q185" s="6">
        <f t="shared" si="72"/>
        <v>10.790663643105338</v>
      </c>
    </row>
    <row r="186" spans="3:17" x14ac:dyDescent="0.25">
      <c r="C186">
        <f t="shared" ref="C186" si="90">C30</f>
        <v>10</v>
      </c>
      <c r="D186" s="11">
        <v>20</v>
      </c>
      <c r="E186" s="11">
        <v>1801.3322753899999</v>
      </c>
      <c r="F186" s="11">
        <v>162.64822107399999</v>
      </c>
      <c r="G186" s="11">
        <v>11.941415903499999</v>
      </c>
      <c r="H186" s="6">
        <f t="shared" si="71"/>
        <v>11.075019840336578</v>
      </c>
      <c r="N186" s="11">
        <v>202.14123877700001</v>
      </c>
      <c r="O186" s="11">
        <v>19.6908118773</v>
      </c>
      <c r="P186" s="11">
        <v>11.453560722100001</v>
      </c>
      <c r="Q186" s="6">
        <f t="shared" si="72"/>
        <v>10.265764562508105</v>
      </c>
    </row>
    <row r="187" spans="3:17" x14ac:dyDescent="0.25">
      <c r="C187">
        <f t="shared" ref="C187" si="91">C31</f>
        <v>12</v>
      </c>
      <c r="D187" s="11">
        <v>21</v>
      </c>
      <c r="E187" s="11">
        <v>1297.27754056</v>
      </c>
      <c r="F187" s="11">
        <v>115.23876758500001</v>
      </c>
      <c r="G187" s="11">
        <v>11.8808187563</v>
      </c>
      <c r="H187" s="6">
        <f t="shared" si="71"/>
        <v>11.257301407732683</v>
      </c>
      <c r="N187" s="11">
        <v>147.012858177</v>
      </c>
      <c r="O187" s="11">
        <v>13.671474700099999</v>
      </c>
      <c r="P187" s="11">
        <v>11.2039859246</v>
      </c>
      <c r="Q187" s="6">
        <f t="shared" si="72"/>
        <v>10.753255329209269</v>
      </c>
    </row>
    <row r="188" spans="3:17" x14ac:dyDescent="0.25">
      <c r="C188">
        <f t="shared" ref="C188" si="92">C32</f>
        <v>14</v>
      </c>
      <c r="D188" s="11">
        <v>22</v>
      </c>
      <c r="E188" s="11">
        <v>810.18996215799996</v>
      </c>
      <c r="F188" s="11">
        <v>64.259418144199998</v>
      </c>
      <c r="G188" s="11">
        <v>13.8507787704</v>
      </c>
      <c r="H188" s="6">
        <f t="shared" si="71"/>
        <v>12.608112328996041</v>
      </c>
      <c r="N188" s="11">
        <v>93.072345123299996</v>
      </c>
      <c r="O188" s="11">
        <v>7.64749871254</v>
      </c>
      <c r="P188" s="11">
        <v>13.9797177219</v>
      </c>
      <c r="Q188" s="6">
        <f t="shared" si="72"/>
        <v>12.1702988940272</v>
      </c>
    </row>
    <row r="189" spans="3:17" x14ac:dyDescent="0.25">
      <c r="C189">
        <f t="shared" ref="C189" si="93">C33</f>
        <v>16</v>
      </c>
      <c r="D189" s="11">
        <v>23</v>
      </c>
      <c r="E189" s="11">
        <v>424.19145292399998</v>
      </c>
      <c r="F189" s="11">
        <v>29.985672431800001</v>
      </c>
      <c r="G189" s="11">
        <v>18.869588590100001</v>
      </c>
      <c r="H189" s="6">
        <f t="shared" si="71"/>
        <v>14.146471248520083</v>
      </c>
      <c r="N189" s="11">
        <v>49.261696759400003</v>
      </c>
      <c r="O189" s="11">
        <v>3.70341192799</v>
      </c>
      <c r="P189" s="11">
        <v>20.4851655119</v>
      </c>
      <c r="Q189" s="6">
        <f t="shared" si="72"/>
        <v>13.301706026025691</v>
      </c>
    </row>
    <row r="190" spans="3:17" x14ac:dyDescent="0.25">
      <c r="C190">
        <f t="shared" ref="C190" si="94">C34</f>
        <v>18</v>
      </c>
      <c r="D190" s="11">
        <v>24</v>
      </c>
      <c r="E190" s="11">
        <v>178.683330536</v>
      </c>
      <c r="F190" s="11">
        <v>9.8483440062199996</v>
      </c>
      <c r="G190" s="11">
        <v>48.129562497099997</v>
      </c>
      <c r="H190" s="6">
        <f t="shared" si="71"/>
        <v>18.143489953554376</v>
      </c>
      <c r="N190" s="11">
        <v>20.6730215366</v>
      </c>
      <c r="O190" s="11">
        <v>1.36846989694</v>
      </c>
      <c r="P190" s="11">
        <v>76.224655188</v>
      </c>
      <c r="Q190" s="6">
        <f t="shared" si="72"/>
        <v>15.106668829783109</v>
      </c>
    </row>
    <row r="191" spans="3:17" x14ac:dyDescent="0.25">
      <c r="C191">
        <f t="shared" ref="C191" si="95">C35</f>
        <v>20</v>
      </c>
      <c r="D191" s="11">
        <v>25</v>
      </c>
      <c r="E191" s="11">
        <v>55.719757547199997</v>
      </c>
      <c r="F191" s="11">
        <v>2.0232615869999999</v>
      </c>
      <c r="G191" s="11">
        <v>75.329151299499998</v>
      </c>
      <c r="H191" s="6">
        <f t="shared" si="71"/>
        <v>27.539571702054953</v>
      </c>
      <c r="N191" s="11">
        <v>6.7080037350600001</v>
      </c>
      <c r="O191" s="11">
        <v>0.68160294176900005</v>
      </c>
      <c r="P191" s="11">
        <v>35.610872628700001</v>
      </c>
      <c r="Q191" s="6">
        <f t="shared" si="72"/>
        <v>9.8415122998887945</v>
      </c>
    </row>
    <row r="192" spans="3:17" x14ac:dyDescent="0.25">
      <c r="C192">
        <f t="shared" ref="C192" si="96">C36</f>
        <v>22</v>
      </c>
      <c r="D192" s="11">
        <v>26</v>
      </c>
      <c r="E192" s="11">
        <v>11.492394153899999</v>
      </c>
      <c r="F192" s="11">
        <v>1.2417215185499999</v>
      </c>
      <c r="G192" s="11">
        <v>33.153940833500002</v>
      </c>
      <c r="H192" s="6">
        <f t="shared" si="71"/>
        <v>9.2552105944979157</v>
      </c>
      <c r="N192" s="11">
        <v>2.01533319285</v>
      </c>
      <c r="O192" s="11">
        <v>0.75650583430600005</v>
      </c>
      <c r="P192" s="11">
        <v>17.682896170500001</v>
      </c>
      <c r="Q192" s="6">
        <f t="shared" si="72"/>
        <v>2.664002181422457</v>
      </c>
    </row>
    <row r="193" spans="3:17" x14ac:dyDescent="0.25">
      <c r="C193">
        <f t="shared" ref="C193" si="97">C37</f>
        <v>24</v>
      </c>
      <c r="D193" s="11">
        <v>27</v>
      </c>
      <c r="E193" s="11">
        <v>2.4542302677699999</v>
      </c>
      <c r="F193" s="11">
        <v>0.97315663522899998</v>
      </c>
      <c r="G193" s="11">
        <v>0</v>
      </c>
      <c r="H193" s="6">
        <f t="shared" si="71"/>
        <v>2.5219272817191229</v>
      </c>
      <c r="N193" s="11">
        <v>1.7486211225099999</v>
      </c>
      <c r="O193" s="11">
        <v>0.48267141023600002</v>
      </c>
      <c r="P193" s="11">
        <v>24.892859977800001</v>
      </c>
      <c r="Q193" s="6">
        <f t="shared" si="72"/>
        <v>3.6227982130845899</v>
      </c>
    </row>
    <row r="194" spans="3:17" x14ac:dyDescent="0.25">
      <c r="C194">
        <f t="shared" ref="C194" si="98">C38</f>
        <v>26</v>
      </c>
      <c r="D194" s="11">
        <v>28</v>
      </c>
      <c r="E194" s="11">
        <v>1.9117242623799999</v>
      </c>
      <c r="F194" s="11">
        <v>0.79713367309200001</v>
      </c>
      <c r="G194" s="11">
        <v>0</v>
      </c>
      <c r="H194" s="6">
        <f t="shared" si="71"/>
        <v>2.3982480315561343</v>
      </c>
      <c r="N194" s="11">
        <v>1.7021959576000001</v>
      </c>
      <c r="O194" s="11">
        <v>0.57673004572700004</v>
      </c>
      <c r="P194" s="11">
        <v>7.3158417566100002</v>
      </c>
      <c r="Q194" s="6">
        <f t="shared" si="72"/>
        <v>2.9514605146924295</v>
      </c>
    </row>
    <row r="195" spans="3:17" x14ac:dyDescent="0.25">
      <c r="C195">
        <f t="shared" ref="C195" si="99">C39</f>
        <v>28</v>
      </c>
      <c r="D195" s="11">
        <v>29</v>
      </c>
      <c r="E195" s="11">
        <v>1.88861206232</v>
      </c>
      <c r="F195" s="11">
        <v>0.69640278819900003</v>
      </c>
      <c r="G195" s="11">
        <v>0</v>
      </c>
      <c r="H195" s="6">
        <f t="shared" si="71"/>
        <v>2.7119536198357683</v>
      </c>
      <c r="N195" s="11">
        <v>1.7170923328900001</v>
      </c>
      <c r="O195" s="11">
        <v>0.52017536940200004</v>
      </c>
      <c r="P195" s="11">
        <v>9.3642067687200008</v>
      </c>
      <c r="Q195" s="6">
        <f t="shared" si="72"/>
        <v>3.300987385973293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2022-03-15T18:42:12Z</dcterms:modified>
</cp:coreProperties>
</file>