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MDACC_Data\ROIs\UM_ROIs\"/>
    </mc:Choice>
  </mc:AlternateContent>
  <xr:revisionPtr revIDLastSave="0" documentId="13_ncr:1_{A7DDDF27-2E3D-4BD8-9E5B-A07E1D7F6278}" xr6:coauthVersionLast="47" xr6:coauthVersionMax="47" xr10:uidLastSave="{00000000-0000-0000-0000-000000000000}"/>
  <bookViews>
    <workbookView xWindow="345" yWindow="390" windowWidth="28455" windowHeight="1515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3" l="1"/>
  <c r="P112" i="3"/>
  <c r="AG74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8" i="3"/>
  <c r="AG12" i="3"/>
  <c r="P12" i="3"/>
  <c r="C169" i="3"/>
  <c r="AG13" i="3"/>
  <c r="P13" i="3"/>
  <c r="C191" i="3"/>
  <c r="AG35" i="3"/>
  <c r="P35" i="3"/>
  <c r="C192" i="3"/>
  <c r="AG36" i="3"/>
  <c r="P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<sst xmlns="http://schemas.openxmlformats.org/spreadsheetml/2006/main" count="240" uniqueCount="63">
  <si>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</si>
  <si>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</si>
  <si>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</si>
  <si>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</si>
  <si>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</si>
  <si>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</si>
  <si>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</si>
  <si>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</si>
  <si>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</si>
  <si>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</si>
  <si>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</si>
  <si>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</si>
  <si>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</si>
  <si>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</si>
  <si>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</si>
  <si>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</si>
  <si>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</si>
  <si>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</si>
  <si>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</si>
  <si>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</si>
  <si>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</si>
  <si>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</si>
  <si>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</si>
  <si>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</si>
  <si>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</si>
  <si>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</si>
  <si>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</si>
  <si>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</si>
  <si>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</si>
  <si>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</si>
  <si>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</si>
  <si>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</si>
  <si>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</si>
  <si>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</si>
  <si>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</si>
  <si>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</si>
  <si>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</si>
  <si>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</si>
  <si>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</si>
  <si>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</si>
  <si>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</si>
  <si>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</si>
  <si>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</si>
  <si>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</si>
  <si>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</si>
  <si>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</si>
  <si>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</si>
  <si>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</si>
  <si>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</si>
  <si>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</si>
  <si>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</si>
  <si>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</si>
  <si>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</si>
  <si>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</si>
  <si>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</si>
  <si>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</si>
  <si>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</si>
  <si>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</si>
  <si>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</si>
  <si>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</si>
  <si>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MDACC_DICOM_UMRecon_Day1Pass1_di2406231231s70001_DWIlob-label.mhd</t>
  </si>
  <si>
    <t>N</t>
  </si>
  <si>
    <t>L:\BRoss_Lab\MF_CIRP_Subgroups\IADP_WG_TCONS\DWIphantomRoundRobin\MDACC_Data\20210422_113516_Charles_Manning_1_1\20210422_113516_Charles_Manning_1_1\UMProcessed2DSEQData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</si>
</sst>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MDACC Bruker</a:t>
            </a:r>
            <a:r>
              <a:rPr lang="en-US" baseline="0"/>
              <a:t> 9.4T </a:t>
            </a:r>
            <a:r>
              <a:rPr lang="en-US"/>
              <a:t>ADC Day1Pass 1 </a:t>
            </a:r>
          </a:p>
        </c:rich>
      </c:tx>
      <c:layout>
        <c:manualLayout>
          <c:xMode val="edge"/>
          <c:yMode val="edge"/>
          <c:x val="1.2816018180095697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9877180549319666E-2"/>
                  <c:y val="-0.45912751471502461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1.11874684572</c:v>
                </c:pt>
                <c:pt idx="6">
                  <c:v>1.09301340818</c:v>
                </c:pt>
                <c:pt idx="7">
                  <c:v>1.07172835107</c:v>
                </c:pt>
                <c:pt idx="8">
                  <c:v>1.08242288589</c:v>
                </c:pt>
                <c:pt idx="9">
                  <c:v>1.09000972748</c:v>
                </c:pt>
                <c:pt idx="10">
                  <c:v>1.09242873289</c:v>
                </c:pt>
                <c:pt idx="11">
                  <c:v>1.1009861597599999</c:v>
                </c:pt>
                <c:pt idx="12">
                  <c:v>1.09995625533</c:v>
                </c:pt>
                <c:pt idx="13">
                  <c:v>1.0984037226300001</c:v>
                </c:pt>
                <c:pt idx="14">
                  <c:v>1.09929397583</c:v>
                </c:pt>
                <c:pt idx="15">
                  <c:v>1.0984102845199999</c:v>
                </c:pt>
                <c:pt idx="16">
                  <c:v>1.0984256720500001</c:v>
                </c:pt>
                <c:pt idx="17">
                  <c:v>1.09944958079</c:v>
                </c:pt>
                <c:pt idx="18">
                  <c:v>1.09915171107</c:v>
                </c:pt>
                <c:pt idx="19">
                  <c:v>1.0960545345199999</c:v>
                </c:pt>
                <c:pt idx="20">
                  <c:v>1.0935974826599999</c:v>
                </c:pt>
                <c:pt idx="21">
                  <c:v>1.08609063625</c:v>
                </c:pt>
                <c:pt idx="22">
                  <c:v>1.0817173999900001</c:v>
                </c:pt>
                <c:pt idx="23">
                  <c:v>1.0873296214999999</c:v>
                </c:pt>
                <c:pt idx="24">
                  <c:v>1.0794772007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1.1461917337704137</c:v>
                </c:pt>
                <c:pt idx="1">
                  <c:v>1.5489517342176917</c:v>
                </c:pt>
                <c:pt idx="2">
                  <c:v>1.5393138123182255</c:v>
                </c:pt>
                <c:pt idx="3">
                  <c:v>2.2373747376811668</c:v>
                </c:pt>
                <c:pt idx="4">
                  <c:v>26.498431971570298</c:v>
                </c:pt>
                <c:pt idx="5">
                  <c:v>259.11484790289171</c:v>
                </c:pt>
                <c:pt idx="6">
                  <c:v>442.87789451029158</c:v>
                </c:pt>
                <c:pt idx="7">
                  <c:v>941.44636318746996</c:v>
                </c:pt>
                <c:pt idx="8">
                  <c:v>1286.0907614142934</c:v>
                </c:pt>
                <c:pt idx="9">
                  <c:v>1494.7363829448407</c:v>
                </c:pt>
                <c:pt idx="10">
                  <c:v>1632.3277622824296</c:v>
                </c:pt>
                <c:pt idx="11">
                  <c:v>1718.0399343914869</c:v>
                </c:pt>
                <c:pt idx="12">
                  <c:v>1739.3556211793011</c:v>
                </c:pt>
                <c:pt idx="13">
                  <c:v>1735.7524203705627</c:v>
                </c:pt>
                <c:pt idx="14">
                  <c:v>1729.9143109226341</c:v>
                </c:pt>
                <c:pt idx="15">
                  <c:v>1686.5211761944024</c:v>
                </c:pt>
                <c:pt idx="16">
                  <c:v>1611.5094540474552</c:v>
                </c:pt>
                <c:pt idx="17">
                  <c:v>1488.2022584319582</c:v>
                </c:pt>
                <c:pt idx="18">
                  <c:v>1305.0013471031023</c:v>
                </c:pt>
                <c:pt idx="19">
                  <c:v>1052.2114781545465</c:v>
                </c:pt>
                <c:pt idx="20">
                  <c:v>758.29653736837236</c:v>
                </c:pt>
                <c:pt idx="21">
                  <c:v>469.73832476082202</c:v>
                </c:pt>
                <c:pt idx="22">
                  <c:v>244.57577218522977</c:v>
                </c:pt>
                <c:pt idx="23">
                  <c:v>101.32439304644073</c:v>
                </c:pt>
                <c:pt idx="24">
                  <c:v>30.754010141699762</c:v>
                </c:pt>
                <c:pt idx="25">
                  <c:v>6.4597025484179529</c:v>
                </c:pt>
                <c:pt idx="26">
                  <c:v>1.4711104415512792</c:v>
                </c:pt>
                <c:pt idx="27">
                  <c:v>1.1932665211783238</c:v>
                </c:pt>
                <c:pt idx="28">
                  <c:v>1.1347730642562566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1.2036208046586321</c:v>
                </c:pt>
                <c:pt idx="1">
                  <c:v>1.3381090282593215</c:v>
                </c:pt>
                <c:pt idx="2">
                  <c:v>1.7030674678959239</c:v>
                </c:pt>
                <c:pt idx="3">
                  <c:v>2.592478320185498</c:v>
                </c:pt>
                <c:pt idx="4">
                  <c:v>27.656308481353836</c:v>
                </c:pt>
                <c:pt idx="5">
                  <c:v>275.29369980130991</c:v>
                </c:pt>
                <c:pt idx="6">
                  <c:v>468.61289999818086</c:v>
                </c:pt>
                <c:pt idx="7">
                  <c:v>1010.7551599072525</c:v>
                </c:pt>
                <c:pt idx="8">
                  <c:v>1390.962801273593</c:v>
                </c:pt>
                <c:pt idx="9">
                  <c:v>1592.8141770120847</c:v>
                </c:pt>
                <c:pt idx="10">
                  <c:v>1742.2500904881915</c:v>
                </c:pt>
                <c:pt idx="11">
                  <c:v>1810.5721054378425</c:v>
                </c:pt>
                <c:pt idx="12">
                  <c:v>1816.206441293147</c:v>
                </c:pt>
                <c:pt idx="13">
                  <c:v>1818.9846351804219</c:v>
                </c:pt>
                <c:pt idx="14">
                  <c:v>1819.1313610975997</c:v>
                </c:pt>
                <c:pt idx="15">
                  <c:v>1776.3947564112059</c:v>
                </c:pt>
                <c:pt idx="16">
                  <c:v>1701.8413734883056</c:v>
                </c:pt>
                <c:pt idx="17">
                  <c:v>1576.0539538974151</c:v>
                </c:pt>
                <c:pt idx="18">
                  <c:v>1386.9409638064039</c:v>
                </c:pt>
                <c:pt idx="19">
                  <c:v>1124.7729021656969</c:v>
                </c:pt>
                <c:pt idx="20">
                  <c:v>811.90447688621077</c:v>
                </c:pt>
                <c:pt idx="21">
                  <c:v>514.64061458131141</c:v>
                </c:pt>
                <c:pt idx="22">
                  <c:v>271.37016033679271</c:v>
                </c:pt>
                <c:pt idx="23">
                  <c:v>115.0342103254615</c:v>
                </c:pt>
                <c:pt idx="24">
                  <c:v>36.113527565621794</c:v>
                </c:pt>
                <c:pt idx="25">
                  <c:v>7.2759677097535986</c:v>
                </c:pt>
                <c:pt idx="26">
                  <c:v>1.5513939555403728</c:v>
                </c:pt>
                <c:pt idx="27">
                  <c:v>1.1332877870608307</c:v>
                </c:pt>
                <c:pt idx="28">
                  <c:v>1.1580440703117107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1.5452086111502261</c:v>
                </c:pt>
                <c:pt idx="1">
                  <c:v>1.5065981133040871</c:v>
                </c:pt>
                <c:pt idx="2">
                  <c:v>1.524886640249387</c:v>
                </c:pt>
                <c:pt idx="3">
                  <c:v>1.7449047373553166</c:v>
                </c:pt>
                <c:pt idx="4">
                  <c:v>5.2380491365779038</c:v>
                </c:pt>
                <c:pt idx="5">
                  <c:v>48.432334819299662</c:v>
                </c:pt>
                <c:pt idx="6">
                  <c:v>85.715337725220536</c:v>
                </c:pt>
                <c:pt idx="7">
                  <c:v>186.24673923854249</c:v>
                </c:pt>
                <c:pt idx="8">
                  <c:v>248.96940633193023</c:v>
                </c:pt>
                <c:pt idx="9">
                  <c:v>284.96255752017345</c:v>
                </c:pt>
                <c:pt idx="10">
                  <c:v>309.61923575271987</c:v>
                </c:pt>
                <c:pt idx="11">
                  <c:v>320.45031881819131</c:v>
                </c:pt>
                <c:pt idx="12">
                  <c:v>325.10729845202366</c:v>
                </c:pt>
                <c:pt idx="13">
                  <c:v>325.47335324912615</c:v>
                </c:pt>
                <c:pt idx="14">
                  <c:v>323.75583581809565</c:v>
                </c:pt>
                <c:pt idx="15">
                  <c:v>316.25578512884425</c:v>
                </c:pt>
                <c:pt idx="16">
                  <c:v>302.17147805107743</c:v>
                </c:pt>
                <c:pt idx="17">
                  <c:v>278.44995113818425</c:v>
                </c:pt>
                <c:pt idx="18">
                  <c:v>244.32422922700798</c:v>
                </c:pt>
                <c:pt idx="19">
                  <c:v>198.20170383246685</c:v>
                </c:pt>
                <c:pt idx="20">
                  <c:v>143.53578222865261</c:v>
                </c:pt>
                <c:pt idx="21">
                  <c:v>90.275826053324849</c:v>
                </c:pt>
                <c:pt idx="22">
                  <c:v>47.408734365975434</c:v>
                </c:pt>
                <c:pt idx="23">
                  <c:v>19.438731964719398</c:v>
                </c:pt>
                <c:pt idx="24">
                  <c:v>6.0375081313956303</c:v>
                </c:pt>
                <c:pt idx="25">
                  <c:v>1.9938844097430868</c:v>
                </c:pt>
                <c:pt idx="26">
                  <c:v>1.6182098902267139</c:v>
                </c:pt>
                <c:pt idx="27">
                  <c:v>1.7185401978711832</c:v>
                </c:pt>
                <c:pt idx="28">
                  <c:v>1.6228184283580027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1.5185695183482515</c:v>
                </c:pt>
                <c:pt idx="1">
                  <c:v>1.6517054769651034</c:v>
                </c:pt>
                <c:pt idx="2">
                  <c:v>1.6259786836517538</c:v>
                </c:pt>
                <c:pt idx="3">
                  <c:v>1.5501740540129583</c:v>
                </c:pt>
                <c:pt idx="4">
                  <c:v>5.2484456827139363</c:v>
                </c:pt>
                <c:pt idx="5">
                  <c:v>45.885702252959746</c:v>
                </c:pt>
                <c:pt idx="6">
                  <c:v>81.494995686109903</c:v>
                </c:pt>
                <c:pt idx="7">
                  <c:v>181.82096121963795</c:v>
                </c:pt>
                <c:pt idx="8">
                  <c:v>244.87575018497878</c:v>
                </c:pt>
                <c:pt idx="9">
                  <c:v>276.29435840613678</c:v>
                </c:pt>
                <c:pt idx="10">
                  <c:v>298.33675752273467</c:v>
                </c:pt>
                <c:pt idx="11">
                  <c:v>308.24479419634679</c:v>
                </c:pt>
                <c:pt idx="12">
                  <c:v>310.75229452933274</c:v>
                </c:pt>
                <c:pt idx="13">
                  <c:v>312.12494956343386</c:v>
                </c:pt>
                <c:pt idx="14">
                  <c:v>311.15792291021319</c:v>
                </c:pt>
                <c:pt idx="15">
                  <c:v>305.57075445518728</c:v>
                </c:pt>
                <c:pt idx="16">
                  <c:v>290.77903251950403</c:v>
                </c:pt>
                <c:pt idx="17">
                  <c:v>269.03732360426363</c:v>
                </c:pt>
                <c:pt idx="18">
                  <c:v>237.5571565493039</c:v>
                </c:pt>
                <c:pt idx="19">
                  <c:v>191.07789952669427</c:v>
                </c:pt>
                <c:pt idx="20">
                  <c:v>139.18259290614404</c:v>
                </c:pt>
                <c:pt idx="21">
                  <c:v>89.764993546276671</c:v>
                </c:pt>
                <c:pt idx="22">
                  <c:v>47.8858645771544</c:v>
                </c:pt>
                <c:pt idx="23">
                  <c:v>20.175347156727291</c:v>
                </c:pt>
                <c:pt idx="24">
                  <c:v>6.4897813122680681</c:v>
                </c:pt>
                <c:pt idx="25">
                  <c:v>1.9433372466975558</c:v>
                </c:pt>
                <c:pt idx="26">
                  <c:v>1.6752124707835294</c:v>
                </c:pt>
                <c:pt idx="27">
                  <c:v>1.6128232091768735</c:v>
                </c:pt>
                <c:pt idx="28">
                  <c:v>1.5860627468442763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1.6416078854614852E-3"/>
          <c:y val="3.84879683428884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1.1265559053400001</c:v>
                </c:pt>
                <c:pt idx="6">
                  <c:v>1.10042608738</c:v>
                </c:pt>
                <c:pt idx="7">
                  <c:v>1.0723936651299999</c:v>
                </c:pt>
                <c:pt idx="8">
                  <c:v>1.0832525849300001</c:v>
                </c:pt>
                <c:pt idx="9">
                  <c:v>1.0906887579</c:v>
                </c:pt>
                <c:pt idx="10">
                  <c:v>1.0971786173</c:v>
                </c:pt>
                <c:pt idx="11">
                  <c:v>1.10016187567</c:v>
                </c:pt>
                <c:pt idx="12">
                  <c:v>1.09748812049</c:v>
                </c:pt>
                <c:pt idx="13">
                  <c:v>1.0962092829700001</c:v>
                </c:pt>
                <c:pt idx="14">
                  <c:v>1.0976889205</c:v>
                </c:pt>
                <c:pt idx="15">
                  <c:v>1.0949424243000001</c:v>
                </c:pt>
                <c:pt idx="16">
                  <c:v>1.0983484005899999</c:v>
                </c:pt>
                <c:pt idx="17">
                  <c:v>1.0988386168199999</c:v>
                </c:pt>
                <c:pt idx="18">
                  <c:v>1.09705701166</c:v>
                </c:pt>
                <c:pt idx="19">
                  <c:v>1.10132726358</c:v>
                </c:pt>
                <c:pt idx="20">
                  <c:v>1.096650109</c:v>
                </c:pt>
                <c:pt idx="21">
                  <c:v>1.08803211689</c:v>
                </c:pt>
                <c:pt idx="22">
                  <c:v>1.08229139038</c:v>
                </c:pt>
                <c:pt idx="23">
                  <c:v>1.08572739363</c:v>
                </c:pt>
                <c:pt idx="24">
                  <c:v>1.0521099457900001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2.3139833535986303</c:v>
                </c:pt>
                <c:pt idx="1">
                  <c:v>1.8876154208345277</c:v>
                </c:pt>
                <c:pt idx="2">
                  <c:v>2.5808185842622029</c:v>
                </c:pt>
                <c:pt idx="3">
                  <c:v>2.74534803065188</c:v>
                </c:pt>
                <c:pt idx="4">
                  <c:v>8.2926300981826486</c:v>
                </c:pt>
                <c:pt idx="5">
                  <c:v>10.563847441847962</c:v>
                </c:pt>
                <c:pt idx="6">
                  <c:v>9.9642725734615354</c:v>
                </c:pt>
                <c:pt idx="7">
                  <c:v>11.455963121869111</c:v>
                </c:pt>
                <c:pt idx="8">
                  <c:v>12.178807148341663</c:v>
                </c:pt>
                <c:pt idx="9">
                  <c:v>10.803715715431199</c:v>
                </c:pt>
                <c:pt idx="10">
                  <c:v>10.93833420402359</c:v>
                </c:pt>
                <c:pt idx="11">
                  <c:v>9.9632689000405126</c:v>
                </c:pt>
                <c:pt idx="12">
                  <c:v>9.3584158230415415</c:v>
                </c:pt>
                <c:pt idx="13">
                  <c:v>9.5856380304041835</c:v>
                </c:pt>
                <c:pt idx="14">
                  <c:v>9.813894700062523</c:v>
                </c:pt>
                <c:pt idx="15">
                  <c:v>9.9256402709024876</c:v>
                </c:pt>
                <c:pt idx="16">
                  <c:v>10.11074596793565</c:v>
                </c:pt>
                <c:pt idx="17">
                  <c:v>10.317455733635706</c:v>
                </c:pt>
                <c:pt idx="18">
                  <c:v>10.589785041043848</c:v>
                </c:pt>
                <c:pt idx="19">
                  <c:v>11.067630009535113</c:v>
                </c:pt>
                <c:pt idx="20">
                  <c:v>11.209269546494381</c:v>
                </c:pt>
                <c:pt idx="21">
                  <c:v>13.696233818027032</c:v>
                </c:pt>
                <c:pt idx="22">
                  <c:v>15.606000287762155</c:v>
                </c:pt>
                <c:pt idx="23">
                  <c:v>20.127590707570196</c:v>
                </c:pt>
                <c:pt idx="24">
                  <c:v>26.909751179302173</c:v>
                </c:pt>
                <c:pt idx="25">
                  <c:v>9.0441862649041411</c:v>
                </c:pt>
                <c:pt idx="26">
                  <c:v>2.6614718395841304</c:v>
                </c:pt>
                <c:pt idx="27">
                  <c:v>2.6576151252568181</c:v>
                </c:pt>
                <c:pt idx="28">
                  <c:v>2.7455423784295112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2.9529429266594343</c:v>
                </c:pt>
                <c:pt idx="1">
                  <c:v>3.3174126851561234</c:v>
                </c:pt>
                <c:pt idx="2">
                  <c:v>2.9662516262689245</c:v>
                </c:pt>
                <c:pt idx="3">
                  <c:v>3.2784642070600869</c:v>
                </c:pt>
                <c:pt idx="4">
                  <c:v>5.2011947697816048</c:v>
                </c:pt>
                <c:pt idx="5">
                  <c:v>9.0892654037962313</c:v>
                </c:pt>
                <c:pt idx="6">
                  <c:v>9.0241419306885771</c:v>
                </c:pt>
                <c:pt idx="7">
                  <c:v>11.275543060130838</c:v>
                </c:pt>
                <c:pt idx="8">
                  <c:v>11.98689461763707</c:v>
                </c:pt>
                <c:pt idx="9">
                  <c:v>10.694633518671084</c:v>
                </c:pt>
                <c:pt idx="10">
                  <c:v>10.215599695342862</c:v>
                </c:pt>
                <c:pt idx="11">
                  <c:v>10.091362463269141</c:v>
                </c:pt>
                <c:pt idx="12">
                  <c:v>9.6576409615347263</c:v>
                </c:pt>
                <c:pt idx="13">
                  <c:v>9.8778808783998464</c:v>
                </c:pt>
                <c:pt idx="14">
                  <c:v>10.030393403534873</c:v>
                </c:pt>
                <c:pt idx="15">
                  <c:v>10.421679453539539</c:v>
                </c:pt>
                <c:pt idx="16">
                  <c:v>10.12024873493916</c:v>
                </c:pt>
                <c:pt idx="17">
                  <c:v>10.420285534068467</c:v>
                </c:pt>
                <c:pt idx="18">
                  <c:v>10.925231164241263</c:v>
                </c:pt>
                <c:pt idx="19">
                  <c:v>10.253661273251847</c:v>
                </c:pt>
                <c:pt idx="20">
                  <c:v>10.70215261271859</c:v>
                </c:pt>
                <c:pt idx="21">
                  <c:v>13.203363591144123</c:v>
                </c:pt>
                <c:pt idx="22">
                  <c:v>15.374256157367821</c:v>
                </c:pt>
                <c:pt idx="23">
                  <c:v>17.79929543937126</c:v>
                </c:pt>
                <c:pt idx="24">
                  <c:v>9.561406527939436</c:v>
                </c:pt>
                <c:pt idx="25">
                  <c:v>3.0720283156218717</c:v>
                </c:pt>
                <c:pt idx="26">
                  <c:v>3.8020888504370145</c:v>
                </c:pt>
                <c:pt idx="27">
                  <c:v>2.8636914199472141</c:v>
                </c:pt>
                <c:pt idx="28">
                  <c:v>3.0824440456417226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0.12534472465499999</c:v>
                </c:pt>
                <c:pt idx="4">
                  <c:v>46.859405824100001</c:v>
                </c:pt>
                <c:pt idx="5">
                  <c:v>12.2296540642</c:v>
                </c:pt>
                <c:pt idx="6">
                  <c:v>23.438877515800002</c:v>
                </c:pt>
                <c:pt idx="7">
                  <c:v>16.699802959700001</c:v>
                </c:pt>
                <c:pt idx="8">
                  <c:v>12.571918087</c:v>
                </c:pt>
                <c:pt idx="9">
                  <c:v>10.9319919395</c:v>
                </c:pt>
                <c:pt idx="10">
                  <c:v>11.3646447026</c:v>
                </c:pt>
                <c:pt idx="11">
                  <c:v>10.156881524999999</c:v>
                </c:pt>
                <c:pt idx="12">
                  <c:v>9.6050477495400006</c:v>
                </c:pt>
                <c:pt idx="13">
                  <c:v>9.8832104533299994</c:v>
                </c:pt>
                <c:pt idx="14">
                  <c:v>10.2422250652</c:v>
                </c:pt>
                <c:pt idx="15">
                  <c:v>10.191818466200001</c:v>
                </c:pt>
                <c:pt idx="16">
                  <c:v>10.385754203799999</c:v>
                </c:pt>
                <c:pt idx="17">
                  <c:v>11.145445309399999</c:v>
                </c:pt>
                <c:pt idx="18">
                  <c:v>10.825156659499999</c:v>
                </c:pt>
                <c:pt idx="19">
                  <c:v>12.3715280416</c:v>
                </c:pt>
                <c:pt idx="20">
                  <c:v>11.7589948226</c:v>
                </c:pt>
                <c:pt idx="21">
                  <c:v>15.0169264793</c:v>
                </c:pt>
                <c:pt idx="22">
                  <c:v>17.798189733499999</c:v>
                </c:pt>
                <c:pt idx="23">
                  <c:v>49.798992853900003</c:v>
                </c:pt>
                <c:pt idx="24">
                  <c:v>71.325329118799999</c:v>
                </c:pt>
                <c:pt idx="25">
                  <c:v>33.023306154300002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1.7478276863199999E-2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17.041673421900001</c:v>
                </c:pt>
                <c:pt idx="5">
                  <c:v>10.7955340004</c:v>
                </c:pt>
                <c:pt idx="6">
                  <c:v>12.0109469414</c:v>
                </c:pt>
                <c:pt idx="7">
                  <c:v>13.025405640700001</c:v>
                </c:pt>
                <c:pt idx="8">
                  <c:v>12.477640419</c:v>
                </c:pt>
                <c:pt idx="9">
                  <c:v>10.908151845900001</c:v>
                </c:pt>
                <c:pt idx="10">
                  <c:v>10.5424455526</c:v>
                </c:pt>
                <c:pt idx="11">
                  <c:v>10.368657130500001</c:v>
                </c:pt>
                <c:pt idx="12">
                  <c:v>9.8715269986299994</c:v>
                </c:pt>
                <c:pt idx="13">
                  <c:v>10.142768588699999</c:v>
                </c:pt>
                <c:pt idx="14">
                  <c:v>10.529888849300001</c:v>
                </c:pt>
                <c:pt idx="15">
                  <c:v>10.8862097454</c:v>
                </c:pt>
                <c:pt idx="16">
                  <c:v>10.377638597500001</c:v>
                </c:pt>
                <c:pt idx="17">
                  <c:v>11.240416096700001</c:v>
                </c:pt>
                <c:pt idx="18">
                  <c:v>11.305164745900001</c:v>
                </c:pt>
                <c:pt idx="19">
                  <c:v>11.653013404499999</c:v>
                </c:pt>
                <c:pt idx="20">
                  <c:v>11.092348089</c:v>
                </c:pt>
                <c:pt idx="21">
                  <c:v>14.5298964405</c:v>
                </c:pt>
                <c:pt idx="22">
                  <c:v>27.7722782154</c:v>
                </c:pt>
                <c:pt idx="23">
                  <c:v>68.010108406699999</c:v>
                </c:pt>
                <c:pt idx="24">
                  <c:v>34.586971784100001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76" zoomScale="70" zoomScaleNormal="70" workbookViewId="0">
      <selection activeCell="AD91" sqref="AD91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60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</v>
      </c>
      <c r="N8" s="22"/>
      <c r="O8" s="23">
        <f>100*SQRT(AVERAGE(O11:O39))/$AJ$8</f>
        <v>1.083627825838934</v>
      </c>
      <c r="P8" s="23">
        <f>MAX(P11:P39) - MIN(P11:P39)</f>
        <v>38</v>
      </c>
      <c r="Q8" s="24"/>
      <c r="AE8" s="22"/>
      <c r="AF8" s="23">
        <f>100*SQRT(AVERAGE(AF11:AF39))/$AJ$8</f>
        <v>1.419169090998158</v>
      </c>
      <c r="AG8" s="23">
        <f>MAX(AG11:AG39) - MIN(AG11:AG39)</f>
        <v>38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/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1128</v>
      </c>
      <c r="F11" s="11">
        <v>564</v>
      </c>
      <c r="G11" s="11">
        <v>0.56399999999999995</v>
      </c>
      <c r="H11" s="11">
        <v>0</v>
      </c>
      <c r="I11" s="11">
        <v>0</v>
      </c>
      <c r="J11" s="11">
        <v>0</v>
      </c>
      <c r="K11" s="11">
        <v>0</v>
      </c>
      <c r="L11" s="12" t="s">
        <v>61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61</v>
      </c>
      <c r="T11" s="1"/>
      <c r="U11" s="11">
        <v>1</v>
      </c>
      <c r="V11" s="11">
        <v>1128</v>
      </c>
      <c r="W11" s="11">
        <v>564</v>
      </c>
      <c r="X11" s="11">
        <v>0.56399999999999995</v>
      </c>
      <c r="Y11" s="11">
        <v>0</v>
      </c>
      <c r="Z11" s="11">
        <v>0</v>
      </c>
      <c r="AA11" s="11">
        <v>0</v>
      </c>
      <c r="AB11" s="11">
        <v>0</v>
      </c>
      <c r="AC11" s="12" t="s">
        <v>61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12" t="s">
        <v>61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0</v>
      </c>
      <c r="I12" s="11">
        <v>0</v>
      </c>
      <c r="J12" s="11">
        <v>0</v>
      </c>
      <c r="K12" s="11">
        <v>0</v>
      </c>
      <c r="L12" s="12" t="s">
        <v>61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61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0</v>
      </c>
      <c r="Z12" s="11">
        <v>0</v>
      </c>
      <c r="AA12" s="11">
        <v>0</v>
      </c>
      <c r="AB12" s="11">
        <v>0</v>
      </c>
      <c r="AC12" s="12" t="s">
        <v>61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12" t="s">
        <v>61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0</v>
      </c>
      <c r="I13" s="11">
        <v>0</v>
      </c>
      <c r="J13" s="11">
        <v>0</v>
      </c>
      <c r="K13" s="11">
        <v>0</v>
      </c>
      <c r="L13" s="12" t="s">
        <v>61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61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0</v>
      </c>
      <c r="Z13" s="11">
        <v>0</v>
      </c>
      <c r="AA13" s="11">
        <v>0</v>
      </c>
      <c r="AB13" s="11">
        <v>0</v>
      </c>
      <c r="AC13" s="12" t="s">
        <v>61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12" t="s">
        <v>61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0</v>
      </c>
      <c r="I14" s="11">
        <v>0</v>
      </c>
      <c r="J14" s="11">
        <v>0</v>
      </c>
      <c r="K14" s="11">
        <v>0</v>
      </c>
      <c r="L14" s="12" t="s">
        <v>61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12" t="s">
        <v>61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0</v>
      </c>
      <c r="Z14" s="11">
        <v>0</v>
      </c>
      <c r="AA14" s="11">
        <v>0</v>
      </c>
      <c r="AB14" s="11">
        <v>0</v>
      </c>
      <c r="AC14" s="12" t="s">
        <v>61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12" t="s">
        <v>61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0</v>
      </c>
      <c r="I15" s="11">
        <v>1.2718883752800001</v>
      </c>
      <c r="J15" s="11">
        <v>0.69272515603499996</v>
      </c>
      <c r="K15" s="11">
        <v>0.51477564701699996</v>
      </c>
      <c r="L15" s="12" t="s">
        <v>61</v>
      </c>
      <c r="M15" t="e">
        <f t="shared" si="1"/>
        <v>#N/A</v>
      </c>
      <c r="N15" t="e">
        <f t="shared" si="5"/>
        <v>#N/A</v>
      </c>
      <c r="O15" t="str">
        <f t="shared" si="6"/>
        <v/>
      </c>
      <c r="P15" t="str">
        <f t="shared" si="7"/>
        <v/>
      </c>
      <c r="Q15" s="12" t="s">
        <v>61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0</v>
      </c>
      <c r="Z15" s="11">
        <v>1.1765832901</v>
      </c>
      <c r="AA15" s="11">
        <v>0.59004764046000002</v>
      </c>
      <c r="AB15" s="11">
        <v>0.52197846506400003</v>
      </c>
      <c r="AC15" s="12" t="s">
        <v>61</v>
      </c>
      <c r="AD15" t="e">
        <f t="shared" si="8"/>
        <v>#N/A</v>
      </c>
      <c r="AE15" t="e">
        <f t="shared" si="9"/>
        <v>#N/A</v>
      </c>
      <c r="AF15" t="str">
        <f t="shared" si="10"/>
        <v/>
      </c>
      <c r="AG15" t="str">
        <f t="shared" si="11"/>
        <v/>
      </c>
      <c r="AH15" s="12" t="s">
        <v>61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1.0621162653</v>
      </c>
      <c r="I16" s="11">
        <v>1.3102309703799999</v>
      </c>
      <c r="J16" s="11">
        <v>1.11874684572</v>
      </c>
      <c r="K16" s="11">
        <v>5.4508760303800002E-2</v>
      </c>
      <c r="L16" s="12" t="s">
        <v>36</v>
      </c>
      <c r="M16">
        <f t="shared" si="1"/>
        <v>1.11874684572</v>
      </c>
      <c r="N16">
        <f t="shared" si="5"/>
        <v>5.4508760303800002E-2</v>
      </c>
      <c r="O16">
        <f t="shared" si="6"/>
        <v>3.5144422444948083E-4</v>
      </c>
      <c r="P16">
        <f t="shared" si="7"/>
        <v>-18</v>
      </c>
      <c r="Q16" s="12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1.0774120092399999</v>
      </c>
      <c r="Z16" s="11">
        <v>1.29957437515</v>
      </c>
      <c r="AA16" s="11">
        <v>1.1265559053400001</v>
      </c>
      <c r="AB16" s="11">
        <v>4.8369523590799997E-2</v>
      </c>
      <c r="AC16" s="12" t="s">
        <v>36</v>
      </c>
      <c r="AD16">
        <f t="shared" si="8"/>
        <v>1.1265559053400001</v>
      </c>
      <c r="AE16">
        <f t="shared" si="9"/>
        <v>4.8369523590799997E-2</v>
      </c>
      <c r="AF16">
        <f t="shared" si="10"/>
        <v>7.0521610842703855E-4</v>
      </c>
      <c r="AG16">
        <f t="shared" si="11"/>
        <v>-18</v>
      </c>
      <c r="AH16" s="12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1.0129401683799999</v>
      </c>
      <c r="I17" s="11">
        <v>1.1851593255999999</v>
      </c>
      <c r="J17" s="11">
        <v>1.09301340818</v>
      </c>
      <c r="K17" s="11">
        <v>3.5489488877500003E-2</v>
      </c>
      <c r="L17" s="12" t="s">
        <v>36</v>
      </c>
      <c r="M17">
        <f t="shared" si="1"/>
        <v>1.09301340818</v>
      </c>
      <c r="N17">
        <f t="shared" si="5"/>
        <v>3.5489488877500003E-2</v>
      </c>
      <c r="O17">
        <f t="shared" si="6"/>
        <v>4.8812465259291671E-5</v>
      </c>
      <c r="P17">
        <f t="shared" si="7"/>
        <v>-16</v>
      </c>
      <c r="Q17" s="12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1.0693001747099999</v>
      </c>
      <c r="Z17" s="11">
        <v>1.26480925083</v>
      </c>
      <c r="AA17" s="11">
        <v>1.10042608738</v>
      </c>
      <c r="AB17" s="11">
        <v>3.3995818656699997E-2</v>
      </c>
      <c r="AC17" s="12" t="s">
        <v>36</v>
      </c>
      <c r="AD17">
        <f t="shared" si="8"/>
        <v>1.10042608738</v>
      </c>
      <c r="AE17">
        <f t="shared" si="9"/>
        <v>3.3995818656699997E-2</v>
      </c>
      <c r="AF17">
        <f t="shared" si="10"/>
        <v>1.8155045539521312E-7</v>
      </c>
      <c r="AG17">
        <f t="shared" si="11"/>
        <v>-16</v>
      </c>
      <c r="AH17" s="12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1.03486394882</v>
      </c>
      <c r="I18" s="11">
        <v>1.0887061357500001</v>
      </c>
      <c r="J18" s="11">
        <v>1.07172835107</v>
      </c>
      <c r="K18" s="11">
        <v>1.0421957350799999E-2</v>
      </c>
      <c r="L18" s="12" t="s">
        <v>36</v>
      </c>
      <c r="M18">
        <f t="shared" si="1"/>
        <v>1.07172835107</v>
      </c>
      <c r="N18">
        <f t="shared" si="5"/>
        <v>1.0421957350799999E-2</v>
      </c>
      <c r="O18">
        <f t="shared" si="6"/>
        <v>7.9928613322117668E-4</v>
      </c>
      <c r="P18">
        <f t="shared" si="7"/>
        <v>-14</v>
      </c>
      <c r="Q18" s="12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1.0495740175199999</v>
      </c>
      <c r="Z18" s="11">
        <v>1.0875812768899999</v>
      </c>
      <c r="AA18" s="11">
        <v>1.0723936651299999</v>
      </c>
      <c r="AB18" s="11">
        <v>1.00641136792E-2</v>
      </c>
      <c r="AC18" s="12" t="s">
        <v>36</v>
      </c>
      <c r="AD18">
        <f t="shared" si="8"/>
        <v>1.0723936651299999</v>
      </c>
      <c r="AE18">
        <f t="shared" si="9"/>
        <v>1.00641136792E-2</v>
      </c>
      <c r="AF18">
        <f t="shared" si="10"/>
        <v>7.6210972495458862E-4</v>
      </c>
      <c r="AG18">
        <f t="shared" si="11"/>
        <v>-14</v>
      </c>
      <c r="AH18" s="12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50</v>
      </c>
      <c r="F19" s="11">
        <v>25</v>
      </c>
      <c r="G19" s="11">
        <v>2.5000000000000001E-2</v>
      </c>
      <c r="H19" s="11">
        <v>1.06928801537</v>
      </c>
      <c r="I19" s="11">
        <v>1.0919423103300001</v>
      </c>
      <c r="J19" s="11">
        <v>1.08242288589</v>
      </c>
      <c r="K19" s="11">
        <v>5.4406770141299998E-3</v>
      </c>
      <c r="L19" s="12" t="s">
        <v>36</v>
      </c>
      <c r="M19">
        <f t="shared" si="1"/>
        <v>1.08242288589</v>
      </c>
      <c r="N19">
        <f t="shared" si="5"/>
        <v>5.4406770141299998E-3</v>
      </c>
      <c r="O19">
        <f t="shared" si="6"/>
        <v>3.0895494043596354E-4</v>
      </c>
      <c r="P19">
        <f t="shared" si="7"/>
        <v>-12</v>
      </c>
      <c r="Q19" s="12" t="s">
        <v>36</v>
      </c>
      <c r="T19" s="1"/>
      <c r="U19" s="11">
        <v>9</v>
      </c>
      <c r="V19" s="11">
        <v>50</v>
      </c>
      <c r="W19" s="11">
        <v>25</v>
      </c>
      <c r="X19" s="11">
        <v>2.5000000000000001E-2</v>
      </c>
      <c r="Y19" s="11">
        <v>1.0688186883899999</v>
      </c>
      <c r="Z19" s="11">
        <v>1.10072922707</v>
      </c>
      <c r="AA19" s="11">
        <v>1.0832525849300001</v>
      </c>
      <c r="AB19" s="11">
        <v>7.8477904750699993E-3</v>
      </c>
      <c r="AC19" s="12" t="s">
        <v>36</v>
      </c>
      <c r="AD19">
        <f t="shared" si="8"/>
        <v>1.0832525849300001</v>
      </c>
      <c r="AE19">
        <f t="shared" si="9"/>
        <v>7.8477904750699993E-3</v>
      </c>
      <c r="AF19">
        <f t="shared" si="10"/>
        <v>2.8047591152686286E-4</v>
      </c>
      <c r="AG19">
        <f t="shared" si="11"/>
        <v>-12</v>
      </c>
      <c r="AH19" s="12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50</v>
      </c>
      <c r="F20" s="11">
        <v>25</v>
      </c>
      <c r="G20" s="11">
        <v>2.5000000000000001E-2</v>
      </c>
      <c r="H20" s="11">
        <v>1.0786576271099999</v>
      </c>
      <c r="I20" s="11">
        <v>1.1008239984499999</v>
      </c>
      <c r="J20" s="11">
        <v>1.09000972748</v>
      </c>
      <c r="K20" s="11">
        <v>4.5868129943300003E-3</v>
      </c>
      <c r="L20" s="12" t="s">
        <v>36</v>
      </c>
      <c r="M20">
        <f t="shared" si="1"/>
        <v>1.09000972748</v>
      </c>
      <c r="N20">
        <f t="shared" si="5"/>
        <v>4.5868129943300003E-3</v>
      </c>
      <c r="O20">
        <f t="shared" si="6"/>
        <v>9.9805545023868455E-5</v>
      </c>
      <c r="P20">
        <f t="shared" si="7"/>
        <v>-10</v>
      </c>
      <c r="Q20" s="12" t="s">
        <v>36</v>
      </c>
      <c r="T20" s="1"/>
      <c r="U20" s="11">
        <v>10</v>
      </c>
      <c r="V20" s="11">
        <v>50</v>
      </c>
      <c r="W20" s="11">
        <v>25</v>
      </c>
      <c r="X20" s="11">
        <v>2.5000000000000001E-2</v>
      </c>
      <c r="Y20" s="11">
        <v>1.0732272863400001</v>
      </c>
      <c r="Z20" s="11">
        <v>1.10642206669</v>
      </c>
      <c r="AA20" s="11">
        <v>1.0906887579</v>
      </c>
      <c r="AB20" s="11">
        <v>7.6518804960799998E-3</v>
      </c>
      <c r="AC20" s="12" t="s">
        <v>36</v>
      </c>
      <c r="AD20">
        <f t="shared" si="8"/>
        <v>1.0906887579</v>
      </c>
      <c r="AE20">
        <f t="shared" si="9"/>
        <v>7.6518804960799998E-3</v>
      </c>
      <c r="AF20">
        <f t="shared" si="10"/>
        <v>8.6699229444814579E-5</v>
      </c>
      <c r="AG20">
        <f t="shared" si="11"/>
        <v>-10</v>
      </c>
      <c r="AH20" s="12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49</v>
      </c>
      <c r="F21" s="11">
        <v>24.5</v>
      </c>
      <c r="G21" s="11">
        <v>2.4500000000000001E-2</v>
      </c>
      <c r="H21" s="11">
        <v>1.0798517465599999</v>
      </c>
      <c r="I21" s="11">
        <v>1.1068048477200001</v>
      </c>
      <c r="J21" s="11">
        <v>1.09242873289</v>
      </c>
      <c r="K21" s="11">
        <v>7.56364659993E-3</v>
      </c>
      <c r="L21" s="12" t="s">
        <v>36</v>
      </c>
      <c r="M21">
        <f t="shared" si="1"/>
        <v>1.09242873289</v>
      </c>
      <c r="N21">
        <f t="shared" si="5"/>
        <v>7.56364659993E-3</v>
      </c>
      <c r="O21">
        <f t="shared" si="6"/>
        <v>5.732408565096946E-5</v>
      </c>
      <c r="P21">
        <f t="shared" si="7"/>
        <v>-8</v>
      </c>
      <c r="Q21" s="12" t="s">
        <v>36</v>
      </c>
      <c r="T21" s="1"/>
      <c r="U21" s="11">
        <v>11</v>
      </c>
      <c r="V21" s="11">
        <v>49</v>
      </c>
      <c r="W21" s="11">
        <v>24.5</v>
      </c>
      <c r="X21" s="11">
        <v>2.4500000000000001E-2</v>
      </c>
      <c r="Y21" s="11">
        <v>1.0837687253999999</v>
      </c>
      <c r="Z21" s="11">
        <v>1.1118922233599999</v>
      </c>
      <c r="AA21" s="11">
        <v>1.0971786173</v>
      </c>
      <c r="AB21" s="11">
        <v>6.6471804045000003E-3</v>
      </c>
      <c r="AC21" s="12" t="s">
        <v>36</v>
      </c>
      <c r="AD21">
        <f t="shared" si="8"/>
        <v>1.0971786173</v>
      </c>
      <c r="AE21">
        <f t="shared" si="9"/>
        <v>6.6471804045000003E-3</v>
      </c>
      <c r="AF21">
        <f t="shared" si="10"/>
        <v>7.960200339859836E-6</v>
      </c>
      <c r="AG21">
        <f t="shared" si="11"/>
        <v>-8</v>
      </c>
      <c r="AH21" s="12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1.09254455566</v>
      </c>
      <c r="I22" s="11">
        <v>1.1113829612699999</v>
      </c>
      <c r="J22" s="11">
        <v>1.1009861597599999</v>
      </c>
      <c r="K22" s="11">
        <v>4.4228717976300003E-3</v>
      </c>
      <c r="L22" s="12" t="s">
        <v>36</v>
      </c>
      <c r="M22">
        <f t="shared" si="1"/>
        <v>1.1009861597599999</v>
      </c>
      <c r="N22">
        <f t="shared" si="5"/>
        <v>4.4228717976300003E-3</v>
      </c>
      <c r="O22">
        <f t="shared" si="6"/>
        <v>9.7251107224291691E-7</v>
      </c>
      <c r="P22">
        <f t="shared" si="7"/>
        <v>-6</v>
      </c>
      <c r="Q22" s="12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1.07996082306</v>
      </c>
      <c r="Z22" s="11">
        <v>1.11381232738</v>
      </c>
      <c r="AA22" s="11">
        <v>1.10016187567</v>
      </c>
      <c r="AB22" s="11">
        <v>7.7793134591899998E-3</v>
      </c>
      <c r="AC22" s="12" t="s">
        <v>36</v>
      </c>
      <c r="AD22">
        <f t="shared" si="8"/>
        <v>1.10016187567</v>
      </c>
      <c r="AE22">
        <f t="shared" si="9"/>
        <v>7.7793134591899998E-3</v>
      </c>
      <c r="AF22">
        <f t="shared" si="10"/>
        <v>2.6203732537923783E-8</v>
      </c>
      <c r="AG22">
        <f t="shared" si="11"/>
        <v>-6</v>
      </c>
      <c r="AH22" s="12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51</v>
      </c>
      <c r="F23" s="11">
        <v>25.5</v>
      </c>
      <c r="G23" s="11">
        <v>2.5499999999999998E-2</v>
      </c>
      <c r="H23" s="11">
        <v>1.09235537052</v>
      </c>
      <c r="I23" s="11">
        <v>1.10746347904</v>
      </c>
      <c r="J23" s="11">
        <v>1.09995625533</v>
      </c>
      <c r="K23" s="11">
        <v>3.5857340948600002E-3</v>
      </c>
      <c r="L23" s="12" t="s">
        <v>36</v>
      </c>
      <c r="M23">
        <f t="shared" si="1"/>
        <v>1.09995625533</v>
      </c>
      <c r="N23">
        <f t="shared" si="5"/>
        <v>3.5857340948600002E-3</v>
      </c>
      <c r="O23">
        <f t="shared" si="6"/>
        <v>1.9135961534196756E-9</v>
      </c>
      <c r="P23">
        <f t="shared" si="7"/>
        <v>-4</v>
      </c>
      <c r="Q23" s="12" t="s">
        <v>36</v>
      </c>
      <c r="T23" s="1"/>
      <c r="U23" s="11">
        <v>13</v>
      </c>
      <c r="V23" s="11">
        <v>51</v>
      </c>
      <c r="W23" s="11">
        <v>25.5</v>
      </c>
      <c r="X23" s="11">
        <v>2.5499999999999998E-2</v>
      </c>
      <c r="Y23" s="11">
        <v>1.0730743408200001</v>
      </c>
      <c r="Z23" s="11">
        <v>1.12919235229</v>
      </c>
      <c r="AA23" s="11">
        <v>1.09748812049</v>
      </c>
      <c r="AB23" s="11">
        <v>1.1066609037599999E-2</v>
      </c>
      <c r="AC23" s="12" t="s">
        <v>36</v>
      </c>
      <c r="AD23">
        <f t="shared" si="8"/>
        <v>1.09748812049</v>
      </c>
      <c r="AE23">
        <f t="shared" si="9"/>
        <v>1.1066609037599999E-2</v>
      </c>
      <c r="AF23">
        <f t="shared" si="10"/>
        <v>6.3095386727583037E-6</v>
      </c>
      <c r="AG23">
        <f t="shared" si="11"/>
        <v>-4</v>
      </c>
      <c r="AH23" s="12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1.0872863531100001</v>
      </c>
      <c r="I24" s="11">
        <v>1.1061940193199999</v>
      </c>
      <c r="J24" s="11">
        <v>1.0984037226300001</v>
      </c>
      <c r="K24" s="11">
        <v>4.5658688649000004E-3</v>
      </c>
      <c r="L24" s="12" t="s">
        <v>36</v>
      </c>
      <c r="M24">
        <f t="shared" si="1"/>
        <v>1.0984037226300001</v>
      </c>
      <c r="N24">
        <f t="shared" si="5"/>
        <v>4.5658688649000004E-3</v>
      </c>
      <c r="O24">
        <f t="shared" si="6"/>
        <v>2.5481014419741487E-6</v>
      </c>
      <c r="P24">
        <f t="shared" si="7"/>
        <v>-2</v>
      </c>
      <c r="Q24" s="12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1.0763671398200001</v>
      </c>
      <c r="Z24" s="11">
        <v>1.11127662659</v>
      </c>
      <c r="AA24" s="11">
        <v>1.0962092829700001</v>
      </c>
      <c r="AB24" s="11">
        <v>7.29735691202E-3</v>
      </c>
      <c r="AC24" s="12" t="s">
        <v>36</v>
      </c>
      <c r="AD24">
        <f t="shared" si="8"/>
        <v>1.0962092829700001</v>
      </c>
      <c r="AE24">
        <f t="shared" si="9"/>
        <v>7.29735691202E-3</v>
      </c>
      <c r="AF24">
        <f t="shared" si="10"/>
        <v>1.4369535601532033E-5</v>
      </c>
      <c r="AG24">
        <f t="shared" si="11"/>
        <v>-2</v>
      </c>
      <c r="AH24" s="12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50</v>
      </c>
      <c r="F25" s="11">
        <v>25</v>
      </c>
      <c r="G25" s="11">
        <v>2.5000000000000001E-2</v>
      </c>
      <c r="H25" s="11">
        <v>1.08596980572</v>
      </c>
      <c r="I25" s="11">
        <v>1.1094753742200001</v>
      </c>
      <c r="J25" s="11">
        <v>1.09929397583</v>
      </c>
      <c r="K25" s="11">
        <v>5.0434989514199996E-3</v>
      </c>
      <c r="L25" s="12" t="s">
        <v>36</v>
      </c>
      <c r="M25">
        <f t="shared" si="1"/>
        <v>1.09929397583</v>
      </c>
      <c r="N25">
        <f t="shared" si="5"/>
        <v>5.0434989514199996E-3</v>
      </c>
      <c r="O25">
        <f t="shared" si="6"/>
        <v>4.9847012862432568E-7</v>
      </c>
      <c r="P25">
        <f t="shared" si="7"/>
        <v>0</v>
      </c>
      <c r="Q25" s="12" t="s">
        <v>36</v>
      </c>
      <c r="T25" s="1"/>
      <c r="U25" s="11">
        <v>15</v>
      </c>
      <c r="V25" s="11">
        <v>50</v>
      </c>
      <c r="W25" s="11">
        <v>25</v>
      </c>
      <c r="X25" s="11">
        <v>2.5000000000000001E-2</v>
      </c>
      <c r="Y25" s="11">
        <v>1.0806709528</v>
      </c>
      <c r="Z25" s="11">
        <v>1.1086628436999999</v>
      </c>
      <c r="AA25" s="11">
        <v>1.0976889205</v>
      </c>
      <c r="AB25" s="11">
        <v>7.6020691789000002E-3</v>
      </c>
      <c r="AC25" s="12" t="s">
        <v>36</v>
      </c>
      <c r="AD25">
        <f t="shared" si="8"/>
        <v>1.0976889205</v>
      </c>
      <c r="AE25">
        <f t="shared" si="9"/>
        <v>7.6020691789000002E-3</v>
      </c>
      <c r="AF25">
        <f t="shared" si="10"/>
        <v>5.3410884553206686E-6</v>
      </c>
      <c r="AG25">
        <f t="shared" si="11"/>
        <v>0</v>
      </c>
      <c r="AH25" s="12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1.0892332792299999</v>
      </c>
      <c r="I26" s="11">
        <v>1.10717344284</v>
      </c>
      <c r="J26" s="11">
        <v>1.0984102845199999</v>
      </c>
      <c r="K26" s="11">
        <v>5.2915140518599996E-3</v>
      </c>
      <c r="L26" s="12" t="s">
        <v>36</v>
      </c>
      <c r="M26">
        <f t="shared" si="1"/>
        <v>1.0984102845199999</v>
      </c>
      <c r="N26">
        <f t="shared" si="5"/>
        <v>5.2915140518599996E-3</v>
      </c>
      <c r="O26">
        <f t="shared" si="6"/>
        <v>2.5271953073522591E-6</v>
      </c>
      <c r="P26">
        <f t="shared" si="7"/>
        <v>2</v>
      </c>
      <c r="Q26" s="12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1.0790498256700001</v>
      </c>
      <c r="Z26" s="11">
        <v>1.11353731155</v>
      </c>
      <c r="AA26" s="11">
        <v>1.0949424243000001</v>
      </c>
      <c r="AB26" s="11">
        <v>8.8653251410100008E-3</v>
      </c>
      <c r="AC26" s="12" t="s">
        <v>36</v>
      </c>
      <c r="AD26">
        <f t="shared" si="8"/>
        <v>1.0949424243000001</v>
      </c>
      <c r="AE26">
        <f t="shared" si="9"/>
        <v>8.8653251410100008E-3</v>
      </c>
      <c r="AF26">
        <f t="shared" si="10"/>
        <v>2.557907196123032E-5</v>
      </c>
      <c r="AG26">
        <f t="shared" si="11"/>
        <v>2</v>
      </c>
      <c r="AH26" s="12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1.0881729125999999</v>
      </c>
      <c r="I27" s="11">
        <v>1.10775780678</v>
      </c>
      <c r="J27" s="11">
        <v>1.0984256720500001</v>
      </c>
      <c r="K27" s="11">
        <v>5.3216754332899999E-3</v>
      </c>
      <c r="L27" s="12" t="s">
        <v>36</v>
      </c>
      <c r="M27">
        <f t="shared" si="1"/>
        <v>1.0984256720500001</v>
      </c>
      <c r="N27">
        <f t="shared" si="5"/>
        <v>5.3216754332899999E-3</v>
      </c>
      <c r="O27">
        <f t="shared" si="6"/>
        <v>2.4785084941512328E-6</v>
      </c>
      <c r="P27">
        <f t="shared" si="7"/>
        <v>4</v>
      </c>
      <c r="Q27" s="12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1.0844430923499999</v>
      </c>
      <c r="Z27" s="11">
        <v>1.10972595215</v>
      </c>
      <c r="AA27" s="11">
        <v>1.0983484005899999</v>
      </c>
      <c r="AB27" s="11">
        <v>6.9204434359500001E-3</v>
      </c>
      <c r="AC27" s="12" t="s">
        <v>36</v>
      </c>
      <c r="AD27">
        <f t="shared" si="8"/>
        <v>1.0983484005899999</v>
      </c>
      <c r="AE27">
        <f t="shared" si="9"/>
        <v>6.9204434359500001E-3</v>
      </c>
      <c r="AF27">
        <f t="shared" si="10"/>
        <v>2.7277806111128388E-6</v>
      </c>
      <c r="AG27">
        <f t="shared" si="11"/>
        <v>4</v>
      </c>
      <c r="AH27" s="12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51</v>
      </c>
      <c r="F28" s="11">
        <v>25.5</v>
      </c>
      <c r="G28" s="11">
        <v>2.5499999999999998E-2</v>
      </c>
      <c r="H28" s="11">
        <v>1.0924019813500001</v>
      </c>
      <c r="I28" s="11">
        <v>1.10624456406</v>
      </c>
      <c r="J28" s="11">
        <v>1.09944958079</v>
      </c>
      <c r="K28" s="11">
        <v>3.35091363487E-3</v>
      </c>
      <c r="L28" s="12" t="s">
        <v>36</v>
      </c>
      <c r="M28">
        <f t="shared" si="1"/>
        <v>1.09944958079</v>
      </c>
      <c r="N28">
        <f t="shared" si="5"/>
        <v>3.35091363487E-3</v>
      </c>
      <c r="O28">
        <f t="shared" si="6"/>
        <v>3.0296130673713099E-7</v>
      </c>
      <c r="P28">
        <f t="shared" si="7"/>
        <v>6</v>
      </c>
      <c r="Q28" s="12" t="s">
        <v>36</v>
      </c>
      <c r="T28" s="1"/>
      <c r="U28" s="11">
        <v>18</v>
      </c>
      <c r="V28" s="11">
        <v>51</v>
      </c>
      <c r="W28" s="11">
        <v>25.5</v>
      </c>
      <c r="X28" s="11">
        <v>2.5499999999999998E-2</v>
      </c>
      <c r="Y28" s="11">
        <v>1.0812760591499999</v>
      </c>
      <c r="Z28" s="11">
        <v>1.1193188428900001</v>
      </c>
      <c r="AA28" s="11">
        <v>1.0988386168199999</v>
      </c>
      <c r="AB28" s="11">
        <v>9.5665933574600008E-3</v>
      </c>
      <c r="AC28" s="12" t="s">
        <v>36</v>
      </c>
      <c r="AD28">
        <f t="shared" si="8"/>
        <v>1.0988386168199999</v>
      </c>
      <c r="AE28">
        <f t="shared" si="9"/>
        <v>9.5665933574600008E-3</v>
      </c>
      <c r="AF28">
        <f t="shared" si="10"/>
        <v>1.3488108907872415E-6</v>
      </c>
      <c r="AG28">
        <f t="shared" si="11"/>
        <v>6</v>
      </c>
      <c r="AH28" s="12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49</v>
      </c>
      <c r="F29" s="11">
        <v>24.5</v>
      </c>
      <c r="G29" s="11">
        <v>2.4500000000000001E-2</v>
      </c>
      <c r="H29" s="11">
        <v>1.0887991189999999</v>
      </c>
      <c r="I29" s="11">
        <v>1.10881984234</v>
      </c>
      <c r="J29" s="11">
        <v>1.09915171107</v>
      </c>
      <c r="K29" s="11">
        <v>3.9795089896499996E-3</v>
      </c>
      <c r="L29" s="12" t="s">
        <v>36</v>
      </c>
      <c r="M29">
        <f t="shared" si="1"/>
        <v>1.09915171107</v>
      </c>
      <c r="N29">
        <f t="shared" si="5"/>
        <v>3.9795089896499996E-3</v>
      </c>
      <c r="O29">
        <f t="shared" si="6"/>
        <v>7.1959410876072693E-7</v>
      </c>
      <c r="P29">
        <f t="shared" si="7"/>
        <v>8</v>
      </c>
      <c r="Q29" s="12" t="s">
        <v>36</v>
      </c>
      <c r="T29" s="1"/>
      <c r="U29" s="11">
        <v>19</v>
      </c>
      <c r="V29" s="11">
        <v>49</v>
      </c>
      <c r="W29" s="11">
        <v>24.5</v>
      </c>
      <c r="X29" s="11">
        <v>2.4500000000000001E-2</v>
      </c>
      <c r="Y29" s="11">
        <v>1.08350741863</v>
      </c>
      <c r="Z29" s="11">
        <v>1.10598218441</v>
      </c>
      <c r="AA29" s="11">
        <v>1.09705701166</v>
      </c>
      <c r="AB29" s="11">
        <v>4.9392655485899998E-3</v>
      </c>
      <c r="AC29" s="12" t="s">
        <v>36</v>
      </c>
      <c r="AD29">
        <f t="shared" si="8"/>
        <v>1.09705701166</v>
      </c>
      <c r="AE29">
        <f t="shared" si="9"/>
        <v>4.9392655485899998E-3</v>
      </c>
      <c r="AF29">
        <f t="shared" si="10"/>
        <v>8.6611803693763279E-6</v>
      </c>
      <c r="AG29">
        <f t="shared" si="11"/>
        <v>8</v>
      </c>
      <c r="AH29" s="12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49</v>
      </c>
      <c r="F30" s="11">
        <v>24.5</v>
      </c>
      <c r="G30" s="11">
        <v>2.4500000000000001E-2</v>
      </c>
      <c r="H30" s="11">
        <v>1.08871853352</v>
      </c>
      <c r="I30" s="11">
        <v>1.1040383577299999</v>
      </c>
      <c r="J30" s="11">
        <v>1.0960545345199999</v>
      </c>
      <c r="K30" s="11">
        <v>3.5103788336499999E-3</v>
      </c>
      <c r="L30" s="12" t="s">
        <v>36</v>
      </c>
      <c r="M30">
        <f t="shared" si="1"/>
        <v>1.0960545345199999</v>
      </c>
      <c r="N30">
        <f t="shared" si="5"/>
        <v>3.5103788336499999E-3</v>
      </c>
      <c r="O30">
        <f t="shared" si="6"/>
        <v>1.5566697853873111E-5</v>
      </c>
      <c r="P30">
        <f t="shared" si="7"/>
        <v>10</v>
      </c>
      <c r="Q30" s="12" t="s">
        <v>36</v>
      </c>
      <c r="T30" s="1"/>
      <c r="U30" s="11">
        <v>20</v>
      </c>
      <c r="V30" s="11">
        <v>49</v>
      </c>
      <c r="W30" s="11">
        <v>24.5</v>
      </c>
      <c r="X30" s="11">
        <v>2.4500000000000001E-2</v>
      </c>
      <c r="Y30" s="11">
        <v>1.0826553106300001</v>
      </c>
      <c r="Z30" s="11">
        <v>1.12228894234</v>
      </c>
      <c r="AA30" s="11">
        <v>1.10132726358</v>
      </c>
      <c r="AB30" s="11">
        <v>7.1965750723799998E-3</v>
      </c>
      <c r="AC30" s="12" t="s">
        <v>36</v>
      </c>
      <c r="AD30">
        <f t="shared" si="8"/>
        <v>1.10132726358</v>
      </c>
      <c r="AE30">
        <f t="shared" si="9"/>
        <v>7.1965750723799998E-3</v>
      </c>
      <c r="AF30">
        <f t="shared" si="10"/>
        <v>1.7616286107941627E-6</v>
      </c>
      <c r="AG30">
        <f t="shared" si="11"/>
        <v>10</v>
      </c>
      <c r="AH30" s="12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49</v>
      </c>
      <c r="F31" s="11">
        <v>24.5</v>
      </c>
      <c r="G31" s="11">
        <v>2.4500000000000001E-2</v>
      </c>
      <c r="H31" s="11">
        <v>1.0831444263500001</v>
      </c>
      <c r="I31" s="11">
        <v>1.1036794185600001</v>
      </c>
      <c r="J31" s="11">
        <v>1.0935974826599999</v>
      </c>
      <c r="K31" s="11">
        <v>4.6671171047799999E-3</v>
      </c>
      <c r="L31" s="12" t="s">
        <v>36</v>
      </c>
      <c r="M31">
        <f t="shared" si="1"/>
        <v>1.0935974826599999</v>
      </c>
      <c r="N31">
        <f t="shared" si="5"/>
        <v>4.6671171047799999E-3</v>
      </c>
      <c r="O31">
        <f t="shared" si="6"/>
        <v>4.0992228289003122E-5</v>
      </c>
      <c r="P31">
        <f t="shared" si="7"/>
        <v>12</v>
      </c>
      <c r="Q31" s="12" t="s">
        <v>36</v>
      </c>
      <c r="T31" s="1"/>
      <c r="U31" s="11">
        <v>21</v>
      </c>
      <c r="V31" s="11">
        <v>49</v>
      </c>
      <c r="W31" s="11">
        <v>24.5</v>
      </c>
      <c r="X31" s="11">
        <v>2.4500000000000001E-2</v>
      </c>
      <c r="Y31" s="11">
        <v>1.0720075368899999</v>
      </c>
      <c r="Z31" s="11">
        <v>1.11389923096</v>
      </c>
      <c r="AA31" s="11">
        <v>1.096650109</v>
      </c>
      <c r="AB31" s="11">
        <v>8.5957717431000003E-3</v>
      </c>
      <c r="AC31" s="12" t="s">
        <v>36</v>
      </c>
      <c r="AD31">
        <f t="shared" si="8"/>
        <v>1.096650109</v>
      </c>
      <c r="AE31">
        <f t="shared" si="9"/>
        <v>8.5957717431000003E-3</v>
      </c>
      <c r="AF31">
        <f t="shared" si="10"/>
        <v>1.1221769711881329E-5</v>
      </c>
      <c r="AG31">
        <f t="shared" si="11"/>
        <v>12</v>
      </c>
      <c r="AH31" s="12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50</v>
      </c>
      <c r="F32" s="11">
        <v>25</v>
      </c>
      <c r="G32" s="11">
        <v>2.5000000000000001E-2</v>
      </c>
      <c r="H32" s="11">
        <v>1.0728939771699999</v>
      </c>
      <c r="I32" s="11">
        <v>1.10808634758</v>
      </c>
      <c r="J32" s="11">
        <v>1.08609063625</v>
      </c>
      <c r="K32" s="11">
        <v>7.7384846589800002E-3</v>
      </c>
      <c r="L32" s="12" t="s">
        <v>36</v>
      </c>
      <c r="M32">
        <f t="shared" si="1"/>
        <v>1.08609063625</v>
      </c>
      <c r="N32">
        <f t="shared" si="5"/>
        <v>7.7384846589800002E-3</v>
      </c>
      <c r="O32">
        <f t="shared" si="6"/>
        <v>1.9347039992981602E-4</v>
      </c>
      <c r="P32">
        <f t="shared" si="7"/>
        <v>14</v>
      </c>
      <c r="Q32" s="12" t="s">
        <v>36</v>
      </c>
      <c r="T32" s="1"/>
      <c r="U32" s="11">
        <v>22</v>
      </c>
      <c r="V32" s="11">
        <v>50</v>
      </c>
      <c r="W32" s="11">
        <v>25</v>
      </c>
      <c r="X32" s="11">
        <v>2.5000000000000001E-2</v>
      </c>
      <c r="Y32" s="11">
        <v>1.0517692565900001</v>
      </c>
      <c r="Z32" s="11">
        <v>1.1118018627199999</v>
      </c>
      <c r="AA32" s="11">
        <v>1.08803211689</v>
      </c>
      <c r="AB32" s="11">
        <v>1.3782228576E-2</v>
      </c>
      <c r="AC32" s="12" t="s">
        <v>36</v>
      </c>
      <c r="AD32">
        <f t="shared" si="8"/>
        <v>1.08803211689</v>
      </c>
      <c r="AE32">
        <f t="shared" si="9"/>
        <v>1.3782228576E-2</v>
      </c>
      <c r="AF32">
        <f t="shared" si="10"/>
        <v>1.4323022613462513E-4</v>
      </c>
      <c r="AG32">
        <f t="shared" si="11"/>
        <v>14</v>
      </c>
      <c r="AH32" s="12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1.05313229561</v>
      </c>
      <c r="I33" s="11">
        <v>1.1100684404400001</v>
      </c>
      <c r="J33" s="11">
        <v>1.0817173999900001</v>
      </c>
      <c r="K33" s="11">
        <v>1.34624106814E-2</v>
      </c>
      <c r="L33" s="12" t="s">
        <v>36</v>
      </c>
      <c r="M33">
        <f t="shared" si="1"/>
        <v>1.0817173999900001</v>
      </c>
      <c r="N33">
        <f t="shared" si="5"/>
        <v>1.34624106814E-2</v>
      </c>
      <c r="O33">
        <f t="shared" si="6"/>
        <v>3.342534631256534E-4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1.05461275578</v>
      </c>
      <c r="Z33" s="11">
        <v>1.1110062599199999</v>
      </c>
      <c r="AA33" s="11">
        <v>1.08229139038</v>
      </c>
      <c r="AB33" s="11">
        <v>1.36666138597E-2</v>
      </c>
      <c r="AC33" s="12" t="s">
        <v>36</v>
      </c>
      <c r="AD33">
        <f t="shared" si="8"/>
        <v>1.08229139038</v>
      </c>
      <c r="AE33">
        <f t="shared" si="9"/>
        <v>1.36666138597E-2</v>
      </c>
      <c r="AF33">
        <f t="shared" si="10"/>
        <v>3.1359485467355984E-4</v>
      </c>
      <c r="AG33">
        <f t="shared" si="11"/>
        <v>16</v>
      </c>
      <c r="AH33" s="12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52</v>
      </c>
      <c r="F34" s="11">
        <v>26</v>
      </c>
      <c r="G34" s="11">
        <v>2.5999999999999999E-2</v>
      </c>
      <c r="H34" s="11">
        <v>1.03996658325</v>
      </c>
      <c r="I34" s="11">
        <v>1.1414489746100001</v>
      </c>
      <c r="J34" s="11">
        <v>1.0873296214999999</v>
      </c>
      <c r="K34" s="11">
        <v>2.2590556535699999E-2</v>
      </c>
      <c r="L34" s="12" t="s">
        <v>36</v>
      </c>
      <c r="M34">
        <f t="shared" si="1"/>
        <v>1.0873296214999999</v>
      </c>
      <c r="N34">
        <f t="shared" si="5"/>
        <v>2.2590556535699999E-2</v>
      </c>
      <c r="O34">
        <f t="shared" si="6"/>
        <v>1.6053849133326707E-4</v>
      </c>
      <c r="P34">
        <f t="shared" si="7"/>
        <v>18</v>
      </c>
      <c r="Q34" s="12" t="s">
        <v>36</v>
      </c>
      <c r="T34" s="1"/>
      <c r="U34" s="11">
        <v>24</v>
      </c>
      <c r="V34" s="11">
        <v>52</v>
      </c>
      <c r="W34" s="11">
        <v>26</v>
      </c>
      <c r="X34" s="11">
        <v>2.5999999999999999E-2</v>
      </c>
      <c r="Y34" s="11">
        <v>1.01399338245</v>
      </c>
      <c r="Z34" s="11">
        <v>1.1418287754100001</v>
      </c>
      <c r="AA34" s="11">
        <v>1.08572739363</v>
      </c>
      <c r="AB34" s="11">
        <v>2.55800793925E-2</v>
      </c>
      <c r="AC34" s="12" t="s">
        <v>36</v>
      </c>
      <c r="AD34">
        <f t="shared" si="8"/>
        <v>1.08572739363</v>
      </c>
      <c r="AE34">
        <f t="shared" si="9"/>
        <v>2.55800793925E-2</v>
      </c>
      <c r="AF34">
        <f t="shared" si="10"/>
        <v>2.0370729259296604E-4</v>
      </c>
      <c r="AG34">
        <f t="shared" si="11"/>
        <v>18</v>
      </c>
      <c r="AH34" s="12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49</v>
      </c>
      <c r="F35" s="11">
        <v>24.5</v>
      </c>
      <c r="G35" s="11">
        <v>2.4500000000000001E-2</v>
      </c>
      <c r="H35" s="11">
        <v>0.91137659549700001</v>
      </c>
      <c r="I35" s="11">
        <v>1.22662079334</v>
      </c>
      <c r="J35" s="11">
        <v>1.0794772007</v>
      </c>
      <c r="K35" s="11">
        <v>7.3669306384400002E-2</v>
      </c>
      <c r="L35" s="12" t="s">
        <v>36</v>
      </c>
      <c r="M35">
        <f t="shared" si="1"/>
        <v>1.0794772007</v>
      </c>
      <c r="N35">
        <f t="shared" si="5"/>
        <v>7.3669306384400002E-2</v>
      </c>
      <c r="O35">
        <f t="shared" si="6"/>
        <v>4.2118529110808526E-4</v>
      </c>
      <c r="P35">
        <f t="shared" si="7"/>
        <v>20</v>
      </c>
      <c r="Q35" s="12" t="s">
        <v>36</v>
      </c>
      <c r="T35" s="1"/>
      <c r="U35" s="11">
        <v>25</v>
      </c>
      <c r="V35" s="11">
        <v>49</v>
      </c>
      <c r="W35" s="11">
        <v>24.5</v>
      </c>
      <c r="X35" s="11">
        <v>2.4500000000000001E-2</v>
      </c>
      <c r="Y35" s="11">
        <v>0</v>
      </c>
      <c r="Z35" s="11">
        <v>1.2295793294899999</v>
      </c>
      <c r="AA35" s="11">
        <v>1.0521099457900001</v>
      </c>
      <c r="AB35" s="11">
        <v>0.164610805162</v>
      </c>
      <c r="AC35" s="12" t="s">
        <v>36</v>
      </c>
      <c r="AD35">
        <f t="shared" si="8"/>
        <v>1.0521099457900001</v>
      </c>
      <c r="AE35">
        <f t="shared" si="9"/>
        <v>0.164610805162</v>
      </c>
      <c r="AF35">
        <f t="shared" si="10"/>
        <v>2.2934572922367418E-3</v>
      </c>
      <c r="AG35">
        <f t="shared" si="11"/>
        <v>20</v>
      </c>
      <c r="AH35" s="12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0</v>
      </c>
      <c r="I36" s="11">
        <v>0</v>
      </c>
      <c r="J36" s="11">
        <v>0</v>
      </c>
      <c r="K36" s="11">
        <v>0</v>
      </c>
      <c r="L36" s="12" t="s">
        <v>61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12" t="s">
        <v>61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0</v>
      </c>
      <c r="Z36" s="11">
        <v>0</v>
      </c>
      <c r="AA36" s="11">
        <v>0</v>
      </c>
      <c r="AB36" s="11">
        <v>0</v>
      </c>
      <c r="AC36" s="12" t="s">
        <v>61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12" t="s">
        <v>61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0</v>
      </c>
      <c r="I37" s="11">
        <v>0</v>
      </c>
      <c r="J37" s="11">
        <v>0</v>
      </c>
      <c r="K37" s="11">
        <v>0</v>
      </c>
      <c r="L37" s="12" t="s">
        <v>61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61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0</v>
      </c>
      <c r="Z37" s="11">
        <v>0</v>
      </c>
      <c r="AA37" s="11">
        <v>0</v>
      </c>
      <c r="AB37" s="11">
        <v>0</v>
      </c>
      <c r="AC37" s="12" t="s">
        <v>61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12" t="s">
        <v>61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0</v>
      </c>
      <c r="J38" s="11">
        <v>0</v>
      </c>
      <c r="K38" s="11">
        <v>0</v>
      </c>
      <c r="L38" s="12" t="s">
        <v>61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61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0</v>
      </c>
      <c r="AA38" s="11">
        <v>0</v>
      </c>
      <c r="AB38" s="11">
        <v>0</v>
      </c>
      <c r="AC38" s="12" t="s">
        <v>61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12" t="s">
        <v>61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0</v>
      </c>
      <c r="J39" s="11">
        <v>0</v>
      </c>
      <c r="K39" s="11">
        <v>0</v>
      </c>
      <c r="L39" s="12" t="s">
        <v>61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61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0</v>
      </c>
      <c r="AA39" s="11">
        <v>0</v>
      </c>
      <c r="AB39" s="11">
        <v>0</v>
      </c>
      <c r="AC39" s="12" t="s">
        <v>61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12" t="s">
        <v>61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1128</v>
      </c>
      <c r="F60" s="11">
        <v>564</v>
      </c>
      <c r="G60" s="11">
        <v>0.56399999999999995</v>
      </c>
      <c r="H60" s="11">
        <v>0</v>
      </c>
      <c r="I60" s="11">
        <v>7.8777623176600002</v>
      </c>
      <c r="J60" s="11">
        <v>2.0874432553600002</v>
      </c>
      <c r="K60" s="13">
        <v>1.19313372483</v>
      </c>
      <c r="O60">
        <f t="shared" ref="O60:O88" si="12">J60/P$60</f>
        <v>1.1461917337704137</v>
      </c>
      <c r="P60">
        <f>K$60/(SQRT(2-(PI()/2)))</f>
        <v>1.8211990139671714</v>
      </c>
      <c r="T60" s="1"/>
      <c r="U60" s="11">
        <v>1</v>
      </c>
      <c r="V60" s="11">
        <v>1128</v>
      </c>
      <c r="W60" s="11">
        <v>564</v>
      </c>
      <c r="X60" s="11">
        <v>0.56399999999999995</v>
      </c>
      <c r="Y60" s="11">
        <v>0</v>
      </c>
      <c r="Z60" s="11">
        <v>5.6780996322600004</v>
      </c>
      <c r="AA60" s="11">
        <v>1.8043291429299999</v>
      </c>
      <c r="AB60" s="11">
        <v>0.98210470777299996</v>
      </c>
      <c r="AF60">
        <f>AA60/AG$60</f>
        <v>1.2036208046586321</v>
      </c>
      <c r="AG60">
        <f>AB$60/(SQRT(2-(PI()/2)))</f>
        <v>1.4990843760313193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0.271646976471</v>
      </c>
      <c r="I61" s="11">
        <v>6.2478804588300001</v>
      </c>
      <c r="J61" s="11">
        <v>2.8209493710400002</v>
      </c>
      <c r="K61" s="13">
        <v>1.63533572001</v>
      </c>
      <c r="O61">
        <f t="shared" si="12"/>
        <v>1.5489517342176917</v>
      </c>
      <c r="T61" s="1"/>
      <c r="U61" s="11">
        <v>2</v>
      </c>
      <c r="V61" s="11">
        <v>52</v>
      </c>
      <c r="W61" s="11">
        <v>26</v>
      </c>
      <c r="X61" s="11">
        <v>2.5999999999999999E-2</v>
      </c>
      <c r="Y61" s="11">
        <v>0</v>
      </c>
      <c r="Z61" s="11">
        <v>4.6265997886700001</v>
      </c>
      <c r="AA61" s="11">
        <v>2.00593833769</v>
      </c>
      <c r="AB61" s="11">
        <v>1.1855922677299999</v>
      </c>
      <c r="AF61">
        <f t="shared" ref="AF61:AF88" si="14">AA61/AG$60</f>
        <v>1.3381090282593215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0</v>
      </c>
      <c r="I62" s="11">
        <v>6.2478804588300001</v>
      </c>
      <c r="J62" s="11">
        <v>2.80339679718</v>
      </c>
      <c r="K62" s="13">
        <v>1.6404180129199999</v>
      </c>
      <c r="O62">
        <f t="shared" si="12"/>
        <v>1.5393138123182255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0.630899965763</v>
      </c>
      <c r="Z62" s="11">
        <v>6.3089995384200002</v>
      </c>
      <c r="AA62" s="11">
        <v>2.5530418324499999</v>
      </c>
      <c r="AB62" s="11">
        <v>1.34087425095</v>
      </c>
      <c r="AF62">
        <f t="shared" si="14"/>
        <v>1.7030674678959239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0.271646976471</v>
      </c>
      <c r="I63" s="11">
        <v>14.9405841827</v>
      </c>
      <c r="J63" s="11">
        <v>4.0747046661399997</v>
      </c>
      <c r="K63" s="13">
        <v>2.7236672446900001</v>
      </c>
      <c r="O63">
        <f t="shared" si="12"/>
        <v>2.2373747376811668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0.84119993448300001</v>
      </c>
      <c r="Z63" s="11">
        <v>12.6179990768</v>
      </c>
      <c r="AA63" s="11">
        <v>3.88634374499</v>
      </c>
      <c r="AB63" s="11">
        <v>2.40013643698</v>
      </c>
      <c r="AF63">
        <f t="shared" si="14"/>
        <v>2.592478320185498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14.125642776499999</v>
      </c>
      <c r="I64" s="11">
        <v>140.98478698700001</v>
      </c>
      <c r="J64" s="11">
        <v>48.2589181783</v>
      </c>
      <c r="K64" s="13">
        <v>22.5074975014</v>
      </c>
      <c r="O64">
        <f t="shared" si="12"/>
        <v>26.498431971570298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1.4720999002499999</v>
      </c>
      <c r="Z64" s="11">
        <v>127.231491089</v>
      </c>
      <c r="AA64" s="11">
        <v>41.459139943099999</v>
      </c>
      <c r="AB64" s="11">
        <v>22.216694693499999</v>
      </c>
      <c r="AF64">
        <f t="shared" si="14"/>
        <v>27.656308481353836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98.879501342799998</v>
      </c>
      <c r="I65" s="11">
        <v>744.58435058600003</v>
      </c>
      <c r="J65" s="11">
        <v>471.89970550499999</v>
      </c>
      <c r="K65" s="13">
        <v>183.61848811300001</v>
      </c>
      <c r="O65">
        <f t="shared" si="12"/>
        <v>259.11484790289171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96.107093810999999</v>
      </c>
      <c r="Z65" s="11">
        <v>646.25183105500003</v>
      </c>
      <c r="AA65" s="11">
        <v>412.68848419199998</v>
      </c>
      <c r="AB65" s="11">
        <v>162.31069906600001</v>
      </c>
      <c r="AF65">
        <f t="shared" si="14"/>
        <v>275.29369980130991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89.915153503400006</v>
      </c>
      <c r="I66" s="11">
        <v>1830.3574218799999</v>
      </c>
      <c r="J66" s="11">
        <v>806.56878479</v>
      </c>
      <c r="K66" s="13">
        <v>409.654301008</v>
      </c>
      <c r="O66">
        <f t="shared" si="12"/>
        <v>442.87789451029158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114.823791504</v>
      </c>
      <c r="Z66" s="11">
        <v>1570.9409179700001</v>
      </c>
      <c r="AA66" s="11">
        <v>702.49027679400001</v>
      </c>
      <c r="AB66" s="11">
        <v>348.45761506999997</v>
      </c>
      <c r="AF66">
        <f t="shared" si="14"/>
        <v>468.61289999818086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51</v>
      </c>
      <c r="F67" s="11">
        <v>25.5</v>
      </c>
      <c r="G67" s="11">
        <v>2.5499999999999998E-2</v>
      </c>
      <c r="H67" s="11">
        <v>1113.4809570299999</v>
      </c>
      <c r="I67" s="11">
        <v>2514.6362304700001</v>
      </c>
      <c r="J67" s="11">
        <v>1714.5611883399999</v>
      </c>
      <c r="K67" s="13">
        <v>358.521912611</v>
      </c>
      <c r="O67">
        <f t="shared" si="12"/>
        <v>941.44636318746996</v>
      </c>
      <c r="T67" s="1"/>
      <c r="U67" s="11">
        <v>8</v>
      </c>
      <c r="V67" s="11">
        <v>51</v>
      </c>
      <c r="W67" s="11">
        <v>25.5</v>
      </c>
      <c r="X67" s="11">
        <v>2.5499999999999998E-2</v>
      </c>
      <c r="Y67" s="11">
        <v>944.45721435500002</v>
      </c>
      <c r="Z67" s="11">
        <v>2229.6003418</v>
      </c>
      <c r="AA67" s="11">
        <v>1515.2072682099999</v>
      </c>
      <c r="AB67" s="11">
        <v>320.673871916</v>
      </c>
      <c r="AF67">
        <f t="shared" si="14"/>
        <v>1010.7551599072525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50</v>
      </c>
      <c r="F68" s="11">
        <v>25</v>
      </c>
      <c r="G68" s="11">
        <v>2.5000000000000001E-2</v>
      </c>
      <c r="H68" s="11">
        <v>1955.3149414100001</v>
      </c>
      <c r="I68" s="11">
        <v>2756.4018554700001</v>
      </c>
      <c r="J68" s="11">
        <v>2342.22722656</v>
      </c>
      <c r="K68" s="13">
        <v>202.93817486</v>
      </c>
      <c r="O68" s="6">
        <f t="shared" si="12"/>
        <v>1286.0907614142934</v>
      </c>
      <c r="T68" s="1"/>
      <c r="U68" s="11">
        <v>9</v>
      </c>
      <c r="V68" s="11">
        <v>50</v>
      </c>
      <c r="W68" s="11">
        <v>25</v>
      </c>
      <c r="X68" s="11">
        <v>2.5000000000000001E-2</v>
      </c>
      <c r="Y68" s="11">
        <v>1824.9832763700001</v>
      </c>
      <c r="Z68" s="11">
        <v>2442.6342773400002</v>
      </c>
      <c r="AA68" s="11">
        <v>2085.1706030300002</v>
      </c>
      <c r="AB68" s="11">
        <v>184.90114148500001</v>
      </c>
      <c r="AF68" s="6">
        <f t="shared" si="14"/>
        <v>1390.962801273593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50</v>
      </c>
      <c r="F69" s="11">
        <v>25</v>
      </c>
      <c r="G69" s="11">
        <v>2.5000000000000001E-2</v>
      </c>
      <c r="H69" s="11">
        <v>2510.0180664099998</v>
      </c>
      <c r="I69" s="11">
        <v>3015.5532226599998</v>
      </c>
      <c r="J69" s="11">
        <v>2722.2124267600002</v>
      </c>
      <c r="K69" s="13">
        <v>117.67045901199999</v>
      </c>
      <c r="O69" s="6">
        <f t="shared" si="12"/>
        <v>1494.7363829448407</v>
      </c>
      <c r="T69" s="1"/>
      <c r="U69" s="11">
        <v>10</v>
      </c>
      <c r="V69" s="11">
        <v>50</v>
      </c>
      <c r="W69" s="11">
        <v>25</v>
      </c>
      <c r="X69" s="11">
        <v>2.5000000000000001E-2</v>
      </c>
      <c r="Y69" s="11">
        <v>2187.9609375</v>
      </c>
      <c r="Z69" s="11">
        <v>2645.9943847700001</v>
      </c>
      <c r="AA69" s="11">
        <v>2387.7628466800002</v>
      </c>
      <c r="AB69" s="11">
        <v>119.32082673399999</v>
      </c>
      <c r="AF69" s="6">
        <f t="shared" si="14"/>
        <v>1592.8141770120847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49</v>
      </c>
      <c r="F70" s="11">
        <v>24.5</v>
      </c>
      <c r="G70" s="11">
        <v>2.4500000000000001E-2</v>
      </c>
      <c r="H70" s="11">
        <v>2718.3713378900002</v>
      </c>
      <c r="I70" s="11">
        <v>3332.56518555</v>
      </c>
      <c r="J70" s="11">
        <v>2972.7937111400001</v>
      </c>
      <c r="K70" s="13">
        <v>142.92558392800001</v>
      </c>
      <c r="O70" s="6">
        <f t="shared" si="12"/>
        <v>1632.3277622824296</v>
      </c>
      <c r="T70" s="1"/>
      <c r="U70" s="11">
        <v>11</v>
      </c>
      <c r="V70" s="11">
        <v>49</v>
      </c>
      <c r="W70" s="11">
        <v>24.5</v>
      </c>
      <c r="X70" s="11">
        <v>2.4500000000000001E-2</v>
      </c>
      <c r="Y70" s="11">
        <v>2399.3125</v>
      </c>
      <c r="Z70" s="11">
        <v>2907.6076660200001</v>
      </c>
      <c r="AA70" s="11">
        <v>2611.7798897900002</v>
      </c>
      <c r="AB70" s="11">
        <v>117.17456896900001</v>
      </c>
      <c r="AF70" s="6">
        <f t="shared" si="14"/>
        <v>1742.2500904881915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2904.9929199200001</v>
      </c>
      <c r="I71" s="11">
        <v>3379.0168457</v>
      </c>
      <c r="J71" s="11">
        <v>3128.8926344699998</v>
      </c>
      <c r="K71" s="13">
        <v>115.045326093</v>
      </c>
      <c r="O71" s="6">
        <f t="shared" si="12"/>
        <v>1718.0399343914869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2501.09765625</v>
      </c>
      <c r="Z71" s="11">
        <v>2883.4230957</v>
      </c>
      <c r="AA71" s="11">
        <v>2714.2003549400001</v>
      </c>
      <c r="AB71" s="11">
        <v>87.330452478400005</v>
      </c>
      <c r="AF71" s="6">
        <f t="shared" si="14"/>
        <v>1810.5721054378425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51</v>
      </c>
      <c r="F72" s="11">
        <v>25.5</v>
      </c>
      <c r="G72" s="11">
        <v>2.5499999999999998E-2</v>
      </c>
      <c r="H72" s="11">
        <v>2943.0234375</v>
      </c>
      <c r="I72" s="11">
        <v>3390.9692382799999</v>
      </c>
      <c r="J72" s="11">
        <v>3167.71274223</v>
      </c>
      <c r="K72" s="13">
        <v>106.472484478</v>
      </c>
      <c r="O72" s="6">
        <f t="shared" si="12"/>
        <v>1739.3556211793011</v>
      </c>
      <c r="T72" s="1"/>
      <c r="U72" s="11">
        <v>13</v>
      </c>
      <c r="V72" s="11">
        <v>51</v>
      </c>
      <c r="W72" s="11">
        <v>25.5</v>
      </c>
      <c r="X72" s="11">
        <v>2.5499999999999998E-2</v>
      </c>
      <c r="Y72" s="11">
        <v>2500.8874511700001</v>
      </c>
      <c r="Z72" s="11">
        <v>2916.2299804700001</v>
      </c>
      <c r="AA72" s="11">
        <v>2722.6466997900002</v>
      </c>
      <c r="AB72" s="11">
        <v>110.988321766</v>
      </c>
      <c r="AF72" s="6">
        <f t="shared" si="14"/>
        <v>1816.206441293147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2976.1643066400002</v>
      </c>
      <c r="I73" s="11">
        <v>3288.0151367200001</v>
      </c>
      <c r="J73" s="11">
        <v>3161.15059647</v>
      </c>
      <c r="K73" s="13">
        <v>65.5460633247</v>
      </c>
      <c r="O73" s="6">
        <f t="shared" si="12"/>
        <v>1735.7524203705627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2544.4194335900002</v>
      </c>
      <c r="Z73" s="11">
        <v>2889.9423828099998</v>
      </c>
      <c r="AA73" s="11">
        <v>2726.8114468399999</v>
      </c>
      <c r="AB73" s="11">
        <v>87.418263380799999</v>
      </c>
      <c r="AF73" s="6">
        <f t="shared" si="14"/>
        <v>1818.9846351804219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3" customFormat="1" x14ac:dyDescent="0.25">
      <c r="C74" s="32">
        <f t="shared" ref="C74" si="27">C25</f>
        <v>0</v>
      </c>
      <c r="D74" s="33">
        <v>15</v>
      </c>
      <c r="E74" s="33">
        <v>50</v>
      </c>
      <c r="F74" s="33">
        <v>25</v>
      </c>
      <c r="G74" s="33">
        <v>2.5000000000000001E-2</v>
      </c>
      <c r="H74" s="33">
        <v>2866.4189453099998</v>
      </c>
      <c r="I74" s="33">
        <v>3492.2937011700001</v>
      </c>
      <c r="J74" s="33">
        <v>3150.5182372999998</v>
      </c>
      <c r="K74" s="34">
        <v>116.86092474</v>
      </c>
      <c r="L74" s="34"/>
      <c r="O74" s="33">
        <f t="shared" si="12"/>
        <v>1729.9143109226341</v>
      </c>
      <c r="P74" s="33">
        <f>AVERAGE(O73:O75)</f>
        <v>1717.3959691625332</v>
      </c>
      <c r="T74" s="32"/>
      <c r="U74" s="33">
        <v>15</v>
      </c>
      <c r="V74" s="33">
        <v>50</v>
      </c>
      <c r="W74" s="33">
        <v>25</v>
      </c>
      <c r="X74" s="33">
        <v>2.5000000000000001E-2</v>
      </c>
      <c r="Y74" s="33">
        <v>2506.7758789099998</v>
      </c>
      <c r="Z74" s="33">
        <v>3040.5170898400002</v>
      </c>
      <c r="AA74" s="33">
        <v>2727.0314013699999</v>
      </c>
      <c r="AB74" s="33">
        <v>112.407081217</v>
      </c>
      <c r="AF74" s="33">
        <f t="shared" si="14"/>
        <v>1819.1313610975997</v>
      </c>
      <c r="AG74" s="33">
        <f>AVERAGE(AF73:AF75)</f>
        <v>1804.836917563076</v>
      </c>
      <c r="AK74" s="32"/>
      <c r="AY74" s="32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2866.1472168</v>
      </c>
      <c r="I75" s="11">
        <v>3298.609375</v>
      </c>
      <c r="J75" s="11">
        <v>3071.49070312</v>
      </c>
      <c r="K75" s="13">
        <v>85.471926793899996</v>
      </c>
      <c r="O75" s="6">
        <f t="shared" si="12"/>
        <v>1686.5211761944024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2499.6257324200001</v>
      </c>
      <c r="Z75" s="11">
        <v>2890.3630371099998</v>
      </c>
      <c r="AA75" s="11">
        <v>2662.9656249999998</v>
      </c>
      <c r="AB75" s="11">
        <v>86.655860145600002</v>
      </c>
      <c r="AF75" s="6">
        <f t="shared" si="14"/>
        <v>1776.3947564112059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2844.4155273400002</v>
      </c>
      <c r="I76" s="11">
        <v>3060.9182128900002</v>
      </c>
      <c r="J76" s="11">
        <v>2934.87942871</v>
      </c>
      <c r="K76" s="13">
        <v>49.621669933900002</v>
      </c>
      <c r="O76" s="6">
        <f t="shared" si="12"/>
        <v>1611.5094540474552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2449.57421875</v>
      </c>
      <c r="Z76" s="11">
        <v>2713.9213867200001</v>
      </c>
      <c r="AA76" s="11">
        <v>2551.20381348</v>
      </c>
      <c r="AB76" s="11">
        <v>64.098081144299996</v>
      </c>
      <c r="AF76" s="6">
        <f t="shared" si="14"/>
        <v>1701.8413734883056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51</v>
      </c>
      <c r="F77" s="11">
        <v>25.5</v>
      </c>
      <c r="G77" s="11">
        <v>2.5499999999999998E-2</v>
      </c>
      <c r="H77" s="11">
        <v>2552.1232910200001</v>
      </c>
      <c r="I77" s="11">
        <v>2834.36450195</v>
      </c>
      <c r="J77" s="11">
        <v>2710.31248564</v>
      </c>
      <c r="K77" s="13">
        <v>67.346741456299995</v>
      </c>
      <c r="O77" s="6">
        <f t="shared" si="12"/>
        <v>1488.2022584319582</v>
      </c>
      <c r="T77" s="1"/>
      <c r="U77" s="11">
        <v>18</v>
      </c>
      <c r="V77" s="11">
        <v>51</v>
      </c>
      <c r="W77" s="11">
        <v>25.5</v>
      </c>
      <c r="X77" s="11">
        <v>2.5499999999999998E-2</v>
      </c>
      <c r="Y77" s="11">
        <v>2216.5617675799999</v>
      </c>
      <c r="Z77" s="11">
        <v>2500.8874511700001</v>
      </c>
      <c r="AA77" s="11">
        <v>2362.6378580700002</v>
      </c>
      <c r="AB77" s="11">
        <v>68.8358483146</v>
      </c>
      <c r="AF77" s="6">
        <f t="shared" si="14"/>
        <v>1576.0539538974151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49</v>
      </c>
      <c r="F78" s="11">
        <v>24.5</v>
      </c>
      <c r="G78" s="11">
        <v>2.4500000000000001E-2</v>
      </c>
      <c r="H78" s="11">
        <v>2253.3117675799999</v>
      </c>
      <c r="I78" s="11">
        <v>2526.0451660200001</v>
      </c>
      <c r="J78" s="11">
        <v>2376.6671665700001</v>
      </c>
      <c r="K78" s="13">
        <v>62.802279802100003</v>
      </c>
      <c r="O78" s="6">
        <f t="shared" si="12"/>
        <v>1305.0013471031023</v>
      </c>
      <c r="T78" s="1"/>
      <c r="U78" s="11">
        <v>19</v>
      </c>
      <c r="V78" s="11">
        <v>49</v>
      </c>
      <c r="W78" s="11">
        <v>24.5</v>
      </c>
      <c r="X78" s="11">
        <v>2.4500000000000001E-2</v>
      </c>
      <c r="Y78" s="11">
        <v>1954.3177490200001</v>
      </c>
      <c r="Z78" s="11">
        <v>2193.8493652299999</v>
      </c>
      <c r="AA78" s="11">
        <v>2079.1415293199998</v>
      </c>
      <c r="AB78" s="11">
        <v>59.286368628300004</v>
      </c>
      <c r="AF78" s="6">
        <f t="shared" si="14"/>
        <v>1386.9409638064039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49</v>
      </c>
      <c r="F79" s="11">
        <v>24.5</v>
      </c>
      <c r="G79" s="11">
        <v>2.4500000000000001E-2</v>
      </c>
      <c r="H79" s="11">
        <v>1787.1655273399999</v>
      </c>
      <c r="I79" s="11">
        <v>2079.4577636700001</v>
      </c>
      <c r="J79" s="11">
        <v>1916.2865065000001</v>
      </c>
      <c r="K79" s="13">
        <v>69.740621524600002</v>
      </c>
      <c r="O79" s="6">
        <f t="shared" si="12"/>
        <v>1052.2114781545465</v>
      </c>
      <c r="T79" s="1"/>
      <c r="U79" s="11">
        <v>20</v>
      </c>
      <c r="V79" s="11">
        <v>49</v>
      </c>
      <c r="W79" s="11">
        <v>24.5</v>
      </c>
      <c r="X79" s="11">
        <v>2.4500000000000001E-2</v>
      </c>
      <c r="Y79" s="11">
        <v>1537.5031738299999</v>
      </c>
      <c r="Z79" s="11">
        <v>1814.4682617200001</v>
      </c>
      <c r="AA79" s="11">
        <v>1686.12948422</v>
      </c>
      <c r="AB79" s="11">
        <v>55.573423497</v>
      </c>
      <c r="AF79" s="6">
        <f t="shared" si="14"/>
        <v>1124.7729021656969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49</v>
      </c>
      <c r="F80" s="11">
        <v>24.5</v>
      </c>
      <c r="G80" s="11">
        <v>2.4500000000000001E-2</v>
      </c>
      <c r="H80" s="11">
        <v>1268.8630371100001</v>
      </c>
      <c r="I80" s="11">
        <v>1491.6135253899999</v>
      </c>
      <c r="J80" s="11">
        <v>1381.00890615</v>
      </c>
      <c r="K80" s="13">
        <v>48.760694285299998</v>
      </c>
      <c r="O80" s="6">
        <f t="shared" si="12"/>
        <v>758.29653736837236</v>
      </c>
      <c r="T80" s="1"/>
      <c r="U80" s="11">
        <v>21</v>
      </c>
      <c r="V80" s="11">
        <v>49</v>
      </c>
      <c r="W80" s="11">
        <v>24.5</v>
      </c>
      <c r="X80" s="11">
        <v>2.4500000000000001E-2</v>
      </c>
      <c r="Y80" s="11">
        <v>1143.4010009799999</v>
      </c>
      <c r="Z80" s="11">
        <v>1305.33203125</v>
      </c>
      <c r="AA80" s="11">
        <v>1217.1133161299999</v>
      </c>
      <c r="AB80" s="11">
        <v>37.554157725300001</v>
      </c>
      <c r="AF80" s="6">
        <f t="shared" si="14"/>
        <v>811.90447688621077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50</v>
      </c>
      <c r="F81" s="11">
        <v>25</v>
      </c>
      <c r="G81" s="11">
        <v>2.5000000000000001E-2</v>
      </c>
      <c r="H81" s="11">
        <v>805.70495605500003</v>
      </c>
      <c r="I81" s="11">
        <v>895.34844970699999</v>
      </c>
      <c r="J81" s="11">
        <v>855.48697387699997</v>
      </c>
      <c r="K81" s="13">
        <v>21.855022358500001</v>
      </c>
      <c r="O81" s="6">
        <f t="shared" si="12"/>
        <v>469.73832476082202</v>
      </c>
      <c r="T81" s="1"/>
      <c r="U81" s="11">
        <v>22</v>
      </c>
      <c r="V81" s="11">
        <v>50</v>
      </c>
      <c r="W81" s="11">
        <v>25</v>
      </c>
      <c r="X81" s="11">
        <v>2.5000000000000001E-2</v>
      </c>
      <c r="Y81" s="11">
        <v>733.94696044900002</v>
      </c>
      <c r="Z81" s="11">
        <v>819.32873535199997</v>
      </c>
      <c r="AA81" s="11">
        <v>771.48970458999997</v>
      </c>
      <c r="AB81" s="11">
        <v>21.143989554400001</v>
      </c>
      <c r="AF81" s="6">
        <f t="shared" si="14"/>
        <v>514.64061458131141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416.434814453</v>
      </c>
      <c r="I82" s="11">
        <v>480.00021362299998</v>
      </c>
      <c r="J82" s="11">
        <v>445.42115514400001</v>
      </c>
      <c r="K82" s="13">
        <v>13.3849268517</v>
      </c>
      <c r="O82" s="6">
        <f t="shared" si="12"/>
        <v>244.57577218522977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360.87478637700002</v>
      </c>
      <c r="Z82" s="11">
        <v>438.89605712899998</v>
      </c>
      <c r="AA82" s="11">
        <v>406.806767482</v>
      </c>
      <c r="AB82" s="11">
        <v>16.3423585231</v>
      </c>
      <c r="AF82" s="6">
        <f t="shared" si="14"/>
        <v>271.37016033679271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52</v>
      </c>
      <c r="F83" s="11">
        <v>26</v>
      </c>
      <c r="G83" s="11">
        <v>2.5999999999999999E-2</v>
      </c>
      <c r="H83" s="11">
        <v>168.96441650400001</v>
      </c>
      <c r="I83" s="11">
        <v>198.03065490700001</v>
      </c>
      <c r="J83" s="11">
        <v>184.53188470699999</v>
      </c>
      <c r="K83" s="13">
        <v>6.1442073009399998</v>
      </c>
      <c r="O83" s="6">
        <f t="shared" si="12"/>
        <v>101.32439304644073</v>
      </c>
      <c r="T83" s="1"/>
      <c r="U83" s="11">
        <v>24</v>
      </c>
      <c r="V83" s="11">
        <v>52</v>
      </c>
      <c r="W83" s="11">
        <v>26</v>
      </c>
      <c r="X83" s="11">
        <v>2.5999999999999999E-2</v>
      </c>
      <c r="Y83" s="11">
        <v>158.986785889</v>
      </c>
      <c r="Z83" s="11">
        <v>191.37298584000001</v>
      </c>
      <c r="AA83" s="11">
        <v>172.44598740800001</v>
      </c>
      <c r="AB83" s="11">
        <v>8.2002727249100005</v>
      </c>
      <c r="AF83" s="6">
        <f t="shared" si="14"/>
        <v>115.0342103254615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49</v>
      </c>
      <c r="F84" s="11">
        <v>24.5</v>
      </c>
      <c r="G84" s="11">
        <v>2.4500000000000001E-2</v>
      </c>
      <c r="H84" s="11">
        <v>46.994926452599998</v>
      </c>
      <c r="I84" s="11">
        <v>61.392219543499998</v>
      </c>
      <c r="J84" s="11">
        <v>56.0091729456</v>
      </c>
      <c r="K84" s="13">
        <v>3.4591347724200001</v>
      </c>
      <c r="O84" s="6">
        <f t="shared" si="12"/>
        <v>30.754010141699762</v>
      </c>
      <c r="T84" s="1"/>
      <c r="U84" s="11">
        <v>25</v>
      </c>
      <c r="V84" s="11">
        <v>49</v>
      </c>
      <c r="W84" s="11">
        <v>24.5</v>
      </c>
      <c r="X84" s="11">
        <v>2.4500000000000001E-2</v>
      </c>
      <c r="Y84" s="11">
        <v>44.373298644999998</v>
      </c>
      <c r="Z84" s="11">
        <v>63.931194305399998</v>
      </c>
      <c r="AA84" s="11">
        <v>54.137224936999999</v>
      </c>
      <c r="AB84" s="11">
        <v>4.2223973489900004</v>
      </c>
      <c r="AF84" s="6">
        <f t="shared" si="14"/>
        <v>36.113527565621794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8.1494092941300007</v>
      </c>
      <c r="I85" s="11">
        <v>14.9405841827</v>
      </c>
      <c r="J85" s="11">
        <v>11.764403911700001</v>
      </c>
      <c r="K85" s="13">
        <v>1.73358874124</v>
      </c>
      <c r="O85" s="6">
        <f t="shared" si="12"/>
        <v>6.4597025484179529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6.5192995071400004</v>
      </c>
      <c r="Z85" s="11">
        <v>14.0900993347</v>
      </c>
      <c r="AA85" s="11">
        <v>10.9072895142</v>
      </c>
      <c r="AB85" s="11">
        <v>1.6921797320600001</v>
      </c>
      <c r="AF85" s="6">
        <f t="shared" si="14"/>
        <v>7.2759677097535986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0</v>
      </c>
      <c r="I86" s="11">
        <v>5.70458650589</v>
      </c>
      <c r="J86" s="11">
        <v>2.6791848855899998</v>
      </c>
      <c r="K86" s="13">
        <v>1.3027953454500001</v>
      </c>
      <c r="O86" s="6">
        <f t="shared" si="12"/>
        <v>1.4711104415512792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0</v>
      </c>
      <c r="Z86" s="11">
        <v>5.0471997260999997</v>
      </c>
      <c r="AA86" s="11">
        <v>2.3256704398200001</v>
      </c>
      <c r="AB86" s="11">
        <v>1.2529444915500001</v>
      </c>
      <c r="AF86" s="6">
        <f t="shared" si="14"/>
        <v>1.5513939555403728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0.271646976471</v>
      </c>
      <c r="I87" s="11">
        <v>4.3463516235400004</v>
      </c>
      <c r="J87" s="11">
        <v>2.1731758117700002</v>
      </c>
      <c r="K87" s="13">
        <v>1.0464580567899999</v>
      </c>
      <c r="O87">
        <f t="shared" si="12"/>
        <v>1.1932665211783238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0.42059996724100002</v>
      </c>
      <c r="Z87" s="11">
        <v>3.7853996753699999</v>
      </c>
      <c r="AA87" s="11">
        <v>1.69889401513</v>
      </c>
      <c r="AB87" s="11">
        <v>0.84836498385400005</v>
      </c>
      <c r="AF87">
        <f t="shared" si="14"/>
        <v>1.1332877870608307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0.271646976471</v>
      </c>
      <c r="I88" s="11">
        <v>4.3463516235400004</v>
      </c>
      <c r="J88" s="11">
        <v>2.0666475857000002</v>
      </c>
      <c r="K88" s="13">
        <v>1.00337205133</v>
      </c>
      <c r="O88">
        <f t="shared" si="12"/>
        <v>1.1347730642562566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0</v>
      </c>
      <c r="Z88" s="11">
        <v>3.5750997066500001</v>
      </c>
      <c r="AA88" s="11">
        <v>1.73600577256</v>
      </c>
      <c r="AB88" s="11">
        <v>0.86283819905000003</v>
      </c>
      <c r="AF88">
        <f t="shared" si="14"/>
        <v>1.1580440703117107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1128</v>
      </c>
      <c r="F98" s="11">
        <v>564</v>
      </c>
      <c r="G98" s="11">
        <v>0.56399999999999995</v>
      </c>
      <c r="H98" s="11">
        <v>0</v>
      </c>
      <c r="I98" s="11">
        <v>4.4139151573199999</v>
      </c>
      <c r="J98" s="11">
        <v>1.68651136912</v>
      </c>
      <c r="K98" s="13">
        <v>0.71504581395</v>
      </c>
      <c r="O98">
        <f t="shared" ref="O98:O126" si="42">J98/P$98</f>
        <v>1.5452086111502261</v>
      </c>
      <c r="P98">
        <f>K$98/(SQRT(2-(PI()/2)))</f>
        <v>1.0914457484576083</v>
      </c>
      <c r="T98" s="1"/>
      <c r="U98" s="11">
        <v>1</v>
      </c>
      <c r="V98" s="11">
        <v>1128</v>
      </c>
      <c r="W98" s="11">
        <v>564</v>
      </c>
      <c r="X98" s="11">
        <v>0.56399999999999995</v>
      </c>
      <c r="Y98" s="11">
        <v>0</v>
      </c>
      <c r="Z98" s="11">
        <v>4.5607819557199996</v>
      </c>
      <c r="AA98" s="11">
        <v>1.4974055027299999</v>
      </c>
      <c r="AB98" s="11">
        <v>0.64600586601200005</v>
      </c>
      <c r="AF98">
        <f>AA98/AG$98</f>
        <v>1.5185695183482515</v>
      </c>
      <c r="AG98">
        <f>AB$98/(SQRT(2-(PI()/2)))</f>
        <v>0.98606318949344407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11">
        <v>0.68450748920399995</v>
      </c>
      <c r="I99" s="11">
        <v>3.9282472133600002</v>
      </c>
      <c r="J99" s="11">
        <v>1.6443701053999999</v>
      </c>
      <c r="K99" s="13">
        <v>0.63143006930800005</v>
      </c>
      <c r="O99">
        <f t="shared" si="42"/>
        <v>1.5065981133040871</v>
      </c>
      <c r="T99" s="1"/>
      <c r="U99" s="11">
        <v>2</v>
      </c>
      <c r="V99" s="11">
        <v>52</v>
      </c>
      <c r="W99" s="11">
        <v>26</v>
      </c>
      <c r="X99" s="11">
        <v>2.5999999999999999E-2</v>
      </c>
      <c r="Y99" s="11">
        <v>0.52992278337499998</v>
      </c>
      <c r="Z99" s="11">
        <v>2.8768632412000001</v>
      </c>
      <c r="AA99" s="11">
        <v>1.6286859707200001</v>
      </c>
      <c r="AB99" s="11">
        <v>0.51137328717800001</v>
      </c>
      <c r="AF99">
        <f t="shared" ref="AF99:AF126" si="44">AA99/AG$98</f>
        <v>1.6517054769651034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0</v>
      </c>
      <c r="I100" s="11">
        <v>2.7870588302599999</v>
      </c>
      <c r="J100" s="11">
        <v>1.66433104038</v>
      </c>
      <c r="K100" s="13">
        <v>0.65414425507899998</v>
      </c>
      <c r="O100">
        <f t="shared" si="42"/>
        <v>1.524886640249387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0</v>
      </c>
      <c r="Z100" s="11">
        <v>3.11186623573</v>
      </c>
      <c r="AA100" s="11">
        <v>1.6033177268500001</v>
      </c>
      <c r="AB100" s="11">
        <v>0.73270179305899996</v>
      </c>
      <c r="AF100">
        <f t="shared" si="44"/>
        <v>1.6259786836517538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0.585245668888</v>
      </c>
      <c r="I101" s="11">
        <v>3.2203016281100001</v>
      </c>
      <c r="J101" s="11">
        <v>1.9044688570499999</v>
      </c>
      <c r="K101" s="13">
        <v>0.66912133810800001</v>
      </c>
      <c r="O101">
        <f t="shared" si="42"/>
        <v>1.7449047373553166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0</v>
      </c>
      <c r="Z101" s="11">
        <v>2.8465783596000001</v>
      </c>
      <c r="AA101" s="11">
        <v>1.5285695719700001</v>
      </c>
      <c r="AB101" s="11">
        <v>0.63662387492399997</v>
      </c>
      <c r="AF101">
        <f t="shared" si="44"/>
        <v>1.5501740540129583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0</v>
      </c>
      <c r="I102" s="11">
        <v>17.0297813416</v>
      </c>
      <c r="J102" s="11">
        <v>5.7170464603299997</v>
      </c>
      <c r="K102" s="13">
        <v>2.99380569709</v>
      </c>
      <c r="O102">
        <f t="shared" si="42"/>
        <v>5.2380491365779038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1.3422405719799999</v>
      </c>
      <c r="Z102" s="11">
        <v>13.968449592600001</v>
      </c>
      <c r="AA102" s="11">
        <v>5.1752990897800002</v>
      </c>
      <c r="AB102" s="11">
        <v>2.5996314736700001</v>
      </c>
      <c r="AF102">
        <f>AA102/AG$98</f>
        <v>5.2484456827139363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8.94460105896</v>
      </c>
      <c r="I103" s="11">
        <v>87.256050109900002</v>
      </c>
      <c r="J103" s="11">
        <v>52.861265926400002</v>
      </c>
      <c r="K103" s="13">
        <v>22.934315981200001</v>
      </c>
      <c r="O103">
        <f t="shared" si="42"/>
        <v>48.432334819299662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8.3679571151700003</v>
      </c>
      <c r="Z103" s="11">
        <v>72.359649658199999</v>
      </c>
      <c r="AA103" s="11">
        <v>45.246201915699999</v>
      </c>
      <c r="AB103" s="11">
        <v>19.489643990200001</v>
      </c>
      <c r="AF103">
        <f t="shared" si="44"/>
        <v>45.885702252959746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11.9760866165</v>
      </c>
      <c r="I104" s="11">
        <v>223.35012817399999</v>
      </c>
      <c r="J104" s="11">
        <v>93.553640937799997</v>
      </c>
      <c r="K104" s="13">
        <v>49.905852560100001</v>
      </c>
      <c r="O104">
        <f t="shared" si="42"/>
        <v>85.715337725220536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9.2676239013699995</v>
      </c>
      <c r="Z104" s="11">
        <v>187.008087158</v>
      </c>
      <c r="AA104" s="11">
        <v>80.359215374000001</v>
      </c>
      <c r="AB104" s="11">
        <v>41.443323236600001</v>
      </c>
      <c r="AF104">
        <f t="shared" si="44"/>
        <v>81.494995686109903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51</v>
      </c>
      <c r="F105" s="11">
        <v>25.5</v>
      </c>
      <c r="G105" s="11">
        <v>2.5499999999999998E-2</v>
      </c>
      <c r="H105" s="11">
        <v>128.29844665499999</v>
      </c>
      <c r="I105" s="11">
        <v>307.26345825200002</v>
      </c>
      <c r="J105" s="11">
        <v>203.27821170600001</v>
      </c>
      <c r="K105" s="13">
        <v>43.117038164999997</v>
      </c>
      <c r="O105">
        <f t="shared" si="42"/>
        <v>186.24673923854249</v>
      </c>
      <c r="T105" s="1"/>
      <c r="U105" s="11">
        <v>8</v>
      </c>
      <c r="V105" s="11">
        <v>51</v>
      </c>
      <c r="W105" s="11">
        <v>25.5</v>
      </c>
      <c r="X105" s="11">
        <v>2.5499999999999998E-2</v>
      </c>
      <c r="Y105" s="11">
        <v>111.310943604</v>
      </c>
      <c r="Z105" s="11">
        <v>271.11032104499998</v>
      </c>
      <c r="AA105" s="11">
        <v>179.28695693700001</v>
      </c>
      <c r="AB105" s="11">
        <v>38.170792222199999</v>
      </c>
      <c r="AF105">
        <f t="shared" si="44"/>
        <v>181.82096121963795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50</v>
      </c>
      <c r="F106" s="11">
        <v>25</v>
      </c>
      <c r="G106" s="11">
        <v>2.5000000000000001E-2</v>
      </c>
      <c r="H106" s="11">
        <v>230.87376403799999</v>
      </c>
      <c r="I106" s="11">
        <v>320.65313720699999</v>
      </c>
      <c r="J106" s="11">
        <v>271.73660003700002</v>
      </c>
      <c r="K106" s="13">
        <v>23.9286736884</v>
      </c>
      <c r="O106">
        <f t="shared" si="42"/>
        <v>248.96940633193023</v>
      </c>
      <c r="T106" s="1"/>
      <c r="U106" s="11">
        <v>9</v>
      </c>
      <c r="V106" s="11">
        <v>50</v>
      </c>
      <c r="W106" s="11">
        <v>25</v>
      </c>
      <c r="X106" s="11">
        <v>2.5000000000000001E-2</v>
      </c>
      <c r="Y106" s="11">
        <v>209.13307189899999</v>
      </c>
      <c r="Z106" s="11">
        <v>286.13165283199999</v>
      </c>
      <c r="AA106" s="11">
        <v>241.46296325700001</v>
      </c>
      <c r="AB106" s="11">
        <v>21.165172741900001</v>
      </c>
      <c r="AF106">
        <f t="shared" si="44"/>
        <v>244.87575018497878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50</v>
      </c>
      <c r="F107" s="11">
        <v>25</v>
      </c>
      <c r="G107" s="11">
        <v>2.5000000000000001E-2</v>
      </c>
      <c r="H107" s="11">
        <v>291.56686401399998</v>
      </c>
      <c r="I107" s="11">
        <v>342.71340942400002</v>
      </c>
      <c r="J107" s="11">
        <v>311.02117187499999</v>
      </c>
      <c r="K107" s="13">
        <v>12.8580983026</v>
      </c>
      <c r="O107">
        <f t="shared" si="42"/>
        <v>284.96255752017345</v>
      </c>
      <c r="T107" s="1"/>
      <c r="U107" s="11">
        <v>10</v>
      </c>
      <c r="V107" s="11">
        <v>50</v>
      </c>
      <c r="W107" s="11">
        <v>25</v>
      </c>
      <c r="X107" s="11">
        <v>2.5000000000000001E-2</v>
      </c>
      <c r="Y107" s="11">
        <v>247.02359008799999</v>
      </c>
      <c r="Z107" s="11">
        <v>299.425292969</v>
      </c>
      <c r="AA107" s="11">
        <v>272.443696289</v>
      </c>
      <c r="AB107" s="11">
        <v>13.3117965858</v>
      </c>
      <c r="AF107">
        <f t="shared" si="44"/>
        <v>276.29435840613678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49</v>
      </c>
      <c r="F108" s="11">
        <v>24.5</v>
      </c>
      <c r="G108" s="11">
        <v>2.4500000000000001E-2</v>
      </c>
      <c r="H108" s="11">
        <v>315.060058594</v>
      </c>
      <c r="I108" s="11">
        <v>374.71185302700002</v>
      </c>
      <c r="J108" s="11">
        <v>337.93259850300001</v>
      </c>
      <c r="K108" s="13">
        <v>13.640358218499999</v>
      </c>
      <c r="O108">
        <f t="shared" si="42"/>
        <v>309.61923575271987</v>
      </c>
      <c r="T108" s="1"/>
      <c r="U108" s="11">
        <v>11</v>
      </c>
      <c r="V108" s="11">
        <v>49</v>
      </c>
      <c r="W108" s="11">
        <v>24.5</v>
      </c>
      <c r="X108" s="11">
        <v>2.4500000000000001E-2</v>
      </c>
      <c r="Y108" s="11">
        <v>267.30145263700001</v>
      </c>
      <c r="Z108" s="11">
        <v>327.958740234</v>
      </c>
      <c r="AA108" s="11">
        <v>294.17889466600002</v>
      </c>
      <c r="AB108" s="11">
        <v>12.6326554146</v>
      </c>
      <c r="AF108">
        <f t="shared" si="44"/>
        <v>298.33675752273467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325.49734497100002</v>
      </c>
      <c r="I109" s="11">
        <v>376.21209716800001</v>
      </c>
      <c r="J109" s="11">
        <v>349.754138066</v>
      </c>
      <c r="K109" s="13">
        <v>11.919682549199999</v>
      </c>
      <c r="O109">
        <f t="shared" si="42"/>
        <v>320.45031881819131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276.90289306599999</v>
      </c>
      <c r="Z109" s="11">
        <v>326.115234375</v>
      </c>
      <c r="AA109" s="11">
        <v>303.94884490999999</v>
      </c>
      <c r="AB109" s="11">
        <v>10.674251637299999</v>
      </c>
      <c r="AF109">
        <f t="shared" si="44"/>
        <v>308.24479419634679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51</v>
      </c>
      <c r="F110" s="11">
        <v>25.5</v>
      </c>
      <c r="G110" s="11">
        <v>2.5499999999999998E-2</v>
      </c>
      <c r="H110" s="11">
        <v>332.131988525</v>
      </c>
      <c r="I110" s="11">
        <v>380.61834716800001</v>
      </c>
      <c r="J110" s="11">
        <v>354.83697868799999</v>
      </c>
      <c r="K110" s="13">
        <v>11.4519582443</v>
      </c>
      <c r="O110">
        <f t="shared" si="42"/>
        <v>325.10729845202366</v>
      </c>
      <c r="T110" s="1"/>
      <c r="U110" s="11">
        <v>13</v>
      </c>
      <c r="V110" s="11">
        <v>51</v>
      </c>
      <c r="W110" s="11">
        <v>25.5</v>
      </c>
      <c r="X110" s="11">
        <v>2.5499999999999998E-2</v>
      </c>
      <c r="Y110" s="11">
        <v>285.25714111299999</v>
      </c>
      <c r="Z110" s="11">
        <v>336.506103516</v>
      </c>
      <c r="AA110" s="11">
        <v>306.42139868599997</v>
      </c>
      <c r="AB110" s="11">
        <v>10.2473360825</v>
      </c>
      <c r="AF110">
        <f t="shared" si="44"/>
        <v>310.75229452933274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330.789550781</v>
      </c>
      <c r="I111" s="11">
        <v>370.20077514600001</v>
      </c>
      <c r="J111" s="11">
        <v>355.23650764000001</v>
      </c>
      <c r="K111" s="13">
        <v>8.1498141138300007</v>
      </c>
      <c r="O111">
        <f t="shared" si="42"/>
        <v>325.47335324912615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286.97311401399998</v>
      </c>
      <c r="Z111" s="11">
        <v>332.795013428</v>
      </c>
      <c r="AA111" s="11">
        <v>307.77492328699998</v>
      </c>
      <c r="AB111" s="11">
        <v>10.5712134073</v>
      </c>
      <c r="AF111">
        <f t="shared" si="44"/>
        <v>312.12494956343386</v>
      </c>
      <c r="AK111" s="1"/>
      <c r="AY111" s="1"/>
    </row>
    <row r="112" spans="3:63" s="33" customFormat="1" x14ac:dyDescent="0.25">
      <c r="C112" s="32">
        <f t="shared" ref="C112" si="57">C25</f>
        <v>0</v>
      </c>
      <c r="D112" s="33">
        <v>15</v>
      </c>
      <c r="E112" s="33">
        <v>50</v>
      </c>
      <c r="F112" s="33">
        <v>25</v>
      </c>
      <c r="G112" s="33">
        <v>2.5000000000000001E-2</v>
      </c>
      <c r="H112" s="33">
        <v>325.00457763700001</v>
      </c>
      <c r="I112" s="33">
        <v>388.576660156</v>
      </c>
      <c r="J112" s="33">
        <v>353.36193054199998</v>
      </c>
      <c r="K112" s="34">
        <v>12.1325966299</v>
      </c>
      <c r="L112" s="34"/>
      <c r="O112" s="33">
        <f t="shared" si="42"/>
        <v>323.75583581809565</v>
      </c>
      <c r="P112" s="33">
        <f>AVERAGE(O111:O113)</f>
        <v>321.82832473202205</v>
      </c>
      <c r="T112" s="32"/>
      <c r="U112" s="33">
        <v>15</v>
      </c>
      <c r="V112" s="33">
        <v>50</v>
      </c>
      <c r="W112" s="33">
        <v>25</v>
      </c>
      <c r="X112" s="33">
        <v>2.5000000000000001E-2</v>
      </c>
      <c r="Y112" s="33">
        <v>282.10025024399999</v>
      </c>
      <c r="Z112" s="33">
        <v>338.24053955099998</v>
      </c>
      <c r="AA112" s="33">
        <v>306.82137390100002</v>
      </c>
      <c r="AB112" s="33">
        <v>11.188756226900001</v>
      </c>
      <c r="AF112" s="33">
        <f t="shared" si="44"/>
        <v>311.15792291021319</v>
      </c>
      <c r="AG112" s="33">
        <f>AVERAGE(AF111:AF113)</f>
        <v>309.6178756429448</v>
      </c>
      <c r="AK112" s="32"/>
      <c r="AY112" s="32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320.76013183600003</v>
      </c>
      <c r="I113" s="11">
        <v>374.93902587899998</v>
      </c>
      <c r="J113" s="11">
        <v>345.176032104</v>
      </c>
      <c r="K113" s="13">
        <v>10.892650333900001</v>
      </c>
      <c r="O113">
        <f t="shared" si="42"/>
        <v>316.25578512884425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279.34823608400001</v>
      </c>
      <c r="Z113" s="11">
        <v>323.12698364300002</v>
      </c>
      <c r="AA113" s="11">
        <v>301.31207275399998</v>
      </c>
      <c r="AB113" s="11">
        <v>9.9079388501600008</v>
      </c>
      <c r="AF113">
        <f t="shared" si="44"/>
        <v>305.57075445518728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317.05163574199997</v>
      </c>
      <c r="I114" s="11">
        <v>346.53726196299999</v>
      </c>
      <c r="J114" s="11">
        <v>329.803775024</v>
      </c>
      <c r="K114" s="13">
        <v>6.9941307008800004</v>
      </c>
      <c r="O114">
        <f t="shared" si="42"/>
        <v>302.17147805107743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270.60266113300003</v>
      </c>
      <c r="Z114" s="11">
        <v>303.59115600600001</v>
      </c>
      <c r="AA114" s="11">
        <v>286.72650024400002</v>
      </c>
      <c r="AB114" s="11">
        <v>7.8453714267299999</v>
      </c>
      <c r="AF114">
        <f t="shared" si="44"/>
        <v>290.77903251950403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51</v>
      </c>
      <c r="F115" s="11">
        <v>25.5</v>
      </c>
      <c r="G115" s="11">
        <v>2.5499999999999998E-2</v>
      </c>
      <c r="H115" s="11">
        <v>290.23062133799999</v>
      </c>
      <c r="I115" s="11">
        <v>319.32211303700001</v>
      </c>
      <c r="J115" s="11">
        <v>303.91301532799997</v>
      </c>
      <c r="K115" s="13">
        <v>7.0326183860200002</v>
      </c>
      <c r="O115">
        <f t="shared" si="42"/>
        <v>278.44995113818425</v>
      </c>
      <c r="T115" s="1"/>
      <c r="U115" s="11">
        <v>18</v>
      </c>
      <c r="V115" s="11">
        <v>51</v>
      </c>
      <c r="W115" s="11">
        <v>25.5</v>
      </c>
      <c r="X115" s="11">
        <v>2.5499999999999998E-2</v>
      </c>
      <c r="Y115" s="11">
        <v>247.71270752000001</v>
      </c>
      <c r="Z115" s="11">
        <v>282.52722168000003</v>
      </c>
      <c r="AA115" s="11">
        <v>265.28780140600003</v>
      </c>
      <c r="AB115" s="11">
        <v>8.7138167105900006</v>
      </c>
      <c r="AF115">
        <f t="shared" si="44"/>
        <v>269.03732360426363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49</v>
      </c>
      <c r="F116" s="11">
        <v>24.5</v>
      </c>
      <c r="G116" s="11">
        <v>2.4500000000000001E-2</v>
      </c>
      <c r="H116" s="11">
        <v>253.853057861</v>
      </c>
      <c r="I116" s="11">
        <v>284.03509521500001</v>
      </c>
      <c r="J116" s="11">
        <v>266.66664123499999</v>
      </c>
      <c r="K116" s="13">
        <v>7.1683415567599997</v>
      </c>
      <c r="O116">
        <f t="shared" si="42"/>
        <v>244.32422922700798</v>
      </c>
      <c r="T116" s="1"/>
      <c r="U116" s="11">
        <v>19</v>
      </c>
      <c r="V116" s="11">
        <v>49</v>
      </c>
      <c r="W116" s="11">
        <v>24.5</v>
      </c>
      <c r="X116" s="11">
        <v>2.4500000000000001E-2</v>
      </c>
      <c r="Y116" s="11">
        <v>220.289627075</v>
      </c>
      <c r="Z116" s="11">
        <v>247.851837158</v>
      </c>
      <c r="AA116" s="11">
        <v>234.24636747400001</v>
      </c>
      <c r="AB116" s="11">
        <v>6.3192061223899998</v>
      </c>
      <c r="AF116">
        <f t="shared" si="44"/>
        <v>237.5571565493039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49</v>
      </c>
      <c r="F117" s="11">
        <v>24.5</v>
      </c>
      <c r="G117" s="11">
        <v>2.4500000000000001E-2</v>
      </c>
      <c r="H117" s="11">
        <v>202.88697814899999</v>
      </c>
      <c r="I117" s="11">
        <v>235.12452697800001</v>
      </c>
      <c r="J117" s="11">
        <v>216.32640698500001</v>
      </c>
      <c r="K117" s="13">
        <v>7.5780101971400002</v>
      </c>
      <c r="O117">
        <f t="shared" si="42"/>
        <v>198.20170383246685</v>
      </c>
      <c r="T117" s="1"/>
      <c r="U117" s="11">
        <v>20</v>
      </c>
      <c r="V117" s="11">
        <v>49</v>
      </c>
      <c r="W117" s="11">
        <v>24.5</v>
      </c>
      <c r="X117" s="11">
        <v>2.4500000000000001E-2</v>
      </c>
      <c r="Y117" s="11">
        <v>169.01011657699999</v>
      </c>
      <c r="Z117" s="11">
        <v>201.52438354500001</v>
      </c>
      <c r="AA117" s="11">
        <v>188.414883049</v>
      </c>
      <c r="AB117" s="11">
        <v>7.2773859637699996</v>
      </c>
      <c r="AF117">
        <f t="shared" si="44"/>
        <v>191.07789952669427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49</v>
      </c>
      <c r="F118" s="11">
        <v>24.5</v>
      </c>
      <c r="G118" s="11">
        <v>2.4500000000000001E-2</v>
      </c>
      <c r="H118" s="11">
        <v>146.213348389</v>
      </c>
      <c r="I118" s="11">
        <v>167.41551208499999</v>
      </c>
      <c r="J118" s="11">
        <v>156.66151926500001</v>
      </c>
      <c r="K118" s="13">
        <v>5.2689818984799999</v>
      </c>
      <c r="O118">
        <f t="shared" si="42"/>
        <v>143.53578222865261</v>
      </c>
      <c r="T118" s="1"/>
      <c r="U118" s="11">
        <v>21</v>
      </c>
      <c r="V118" s="11">
        <v>49</v>
      </c>
      <c r="W118" s="11">
        <v>24.5</v>
      </c>
      <c r="X118" s="11">
        <v>2.4500000000000001E-2</v>
      </c>
      <c r="Y118" s="11">
        <v>129.09483337399999</v>
      </c>
      <c r="Z118" s="11">
        <v>148.909545898</v>
      </c>
      <c r="AA118" s="11">
        <v>137.242831483</v>
      </c>
      <c r="AB118" s="11">
        <v>4.1367112907100001</v>
      </c>
      <c r="AF118">
        <f t="shared" si="44"/>
        <v>139.18259290614404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50</v>
      </c>
      <c r="F119" s="11">
        <v>25</v>
      </c>
      <c r="G119" s="11">
        <v>2.5000000000000001E-2</v>
      </c>
      <c r="H119" s="11">
        <v>91.453048706100006</v>
      </c>
      <c r="I119" s="11">
        <v>105.35358429</v>
      </c>
      <c r="J119" s="11">
        <v>98.531166534400001</v>
      </c>
      <c r="K119" s="13">
        <v>3.1955097898</v>
      </c>
      <c r="O119">
        <f t="shared" si="42"/>
        <v>90.275826053324849</v>
      </c>
      <c r="T119" s="1"/>
      <c r="U119" s="11">
        <v>22</v>
      </c>
      <c r="V119" s="11">
        <v>50</v>
      </c>
      <c r="W119" s="11">
        <v>25</v>
      </c>
      <c r="X119" s="11">
        <v>2.5000000000000001E-2</v>
      </c>
      <c r="Y119" s="11">
        <v>81.395576477099993</v>
      </c>
      <c r="Z119" s="11">
        <v>93.219444274899999</v>
      </c>
      <c r="AA119" s="11">
        <v>88.5139558411</v>
      </c>
      <c r="AB119" s="11">
        <v>3.0463102419400001</v>
      </c>
      <c r="AF119">
        <f t="shared" si="44"/>
        <v>89.764993546276671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48.169845581099999</v>
      </c>
      <c r="I120" s="11">
        <v>54.813648223900003</v>
      </c>
      <c r="J120" s="11">
        <v>51.744061563499997</v>
      </c>
      <c r="K120" s="13">
        <v>1.65936801345</v>
      </c>
      <c r="O120">
        <f t="shared" si="42"/>
        <v>47.408734365975434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39.758934021000002</v>
      </c>
      <c r="Z120" s="11">
        <v>52.562774658199999</v>
      </c>
      <c r="AA120" s="11">
        <v>47.218488356599998</v>
      </c>
      <c r="AB120" s="11">
        <v>2.3050119008199998</v>
      </c>
      <c r="AF120">
        <f t="shared" si="44"/>
        <v>47.8858645771544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52</v>
      </c>
      <c r="F121" s="11">
        <v>26</v>
      </c>
      <c r="G121" s="11">
        <v>2.5999999999999999E-2</v>
      </c>
      <c r="H121" s="11">
        <v>18.719245910600002</v>
      </c>
      <c r="I121" s="11">
        <v>23.234888076800001</v>
      </c>
      <c r="J121" s="11">
        <v>21.2163213583</v>
      </c>
      <c r="K121" s="13">
        <v>1.1588434488499999</v>
      </c>
      <c r="O121">
        <f t="shared" si="42"/>
        <v>19.438731964719398</v>
      </c>
      <c r="T121" s="1"/>
      <c r="U121" s="11">
        <v>24</v>
      </c>
      <c r="V121" s="11">
        <v>52</v>
      </c>
      <c r="W121" s="11">
        <v>26</v>
      </c>
      <c r="X121" s="11">
        <v>2.5999999999999999E-2</v>
      </c>
      <c r="Y121" s="11">
        <v>17.430576324499999</v>
      </c>
      <c r="Z121" s="11">
        <v>22.421323776200001</v>
      </c>
      <c r="AA121" s="11">
        <v>19.894167166500001</v>
      </c>
      <c r="AB121" s="11">
        <v>1.32165299455</v>
      </c>
      <c r="AF121">
        <f t="shared" si="44"/>
        <v>20.175347156727291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49</v>
      </c>
      <c r="F122" s="11">
        <v>24.5</v>
      </c>
      <c r="G122" s="11">
        <v>2.4500000000000001E-2</v>
      </c>
      <c r="H122" s="11">
        <v>4.8267984390300001</v>
      </c>
      <c r="I122" s="11">
        <v>8.7172164917000003</v>
      </c>
      <c r="J122" s="11">
        <v>6.5896125812899999</v>
      </c>
      <c r="K122" s="13">
        <v>0.96246835724400004</v>
      </c>
      <c r="O122">
        <f t="shared" si="42"/>
        <v>6.0375081313956303</v>
      </c>
      <c r="T122" s="1"/>
      <c r="U122" s="11">
        <v>25</v>
      </c>
      <c r="V122" s="11">
        <v>49</v>
      </c>
      <c r="W122" s="11">
        <v>24.5</v>
      </c>
      <c r="X122" s="11">
        <v>2.4500000000000001E-2</v>
      </c>
      <c r="Y122" s="11">
        <v>4.4574036598199998</v>
      </c>
      <c r="Z122" s="11">
        <v>8.4174289703399996</v>
      </c>
      <c r="AA122" s="11">
        <v>6.3993344598900004</v>
      </c>
      <c r="AB122" s="11">
        <v>0.98798493188699998</v>
      </c>
      <c r="AF122">
        <f t="shared" si="44"/>
        <v>6.4897813122680681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0</v>
      </c>
      <c r="I123" s="11">
        <v>3.6525812149000001</v>
      </c>
      <c r="J123" s="11">
        <v>2.1762166619299999</v>
      </c>
      <c r="K123" s="13">
        <v>0.79980306834600001</v>
      </c>
      <c r="O123">
        <f t="shared" si="42"/>
        <v>1.9938844097430868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0</v>
      </c>
      <c r="Z123" s="11">
        <v>4.0366396904000004</v>
      </c>
      <c r="AA123" s="11">
        <v>1.9162533237399999</v>
      </c>
      <c r="AB123" s="11">
        <v>0.71651459961700004</v>
      </c>
      <c r="AF123">
        <f t="shared" si="44"/>
        <v>1.9433372466975558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0</v>
      </c>
      <c r="I124" s="11">
        <v>3.2292969226800001</v>
      </c>
      <c r="J124" s="11">
        <v>1.7661883048</v>
      </c>
      <c r="K124" s="13">
        <v>0.62089401930999999</v>
      </c>
      <c r="O124">
        <f t="shared" si="42"/>
        <v>1.6182098902267139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0</v>
      </c>
      <c r="Z124" s="11">
        <v>2.7775809764899999</v>
      </c>
      <c r="AA124" s="11">
        <v>1.65186535202</v>
      </c>
      <c r="AB124" s="11">
        <v>0.57198769839899999</v>
      </c>
      <c r="AF124">
        <f t="shared" si="44"/>
        <v>1.6752124707835294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0</v>
      </c>
      <c r="I125" s="11">
        <v>4.2034020423899996</v>
      </c>
      <c r="J125" s="11">
        <v>1.8756933925199999</v>
      </c>
      <c r="K125" s="13">
        <v>0.78301964974500005</v>
      </c>
      <c r="O125">
        <f t="shared" si="42"/>
        <v>1.7185401978711832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0.43744158744799999</v>
      </c>
      <c r="Z125" s="11">
        <v>2.8618009090399998</v>
      </c>
      <c r="AA125" s="11">
        <v>1.5903455977300001</v>
      </c>
      <c r="AB125" s="11">
        <v>0.56043255288100002</v>
      </c>
      <c r="AF125">
        <f t="shared" si="44"/>
        <v>1.6128232091768735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0</v>
      </c>
      <c r="I126" s="11">
        <v>3.2382423877700002</v>
      </c>
      <c r="J126" s="11">
        <v>1.77121827415</v>
      </c>
      <c r="K126" s="13">
        <v>0.68962444205700002</v>
      </c>
      <c r="O126">
        <f t="shared" si="42"/>
        <v>1.6228184283580027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0</v>
      </c>
      <c r="Z126" s="11">
        <v>3.11186623573</v>
      </c>
      <c r="AA126" s="11">
        <v>1.5639580908899999</v>
      </c>
      <c r="AB126" s="11">
        <v>0.56179876463800005</v>
      </c>
      <c r="AF126">
        <f t="shared" si="44"/>
        <v>1.5860627468442763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1.9458861733799999</v>
      </c>
      <c r="F167" s="11">
        <v>0.84092487975499997</v>
      </c>
      <c r="G167" s="11">
        <v>0</v>
      </c>
      <c r="H167" s="6">
        <f>E167/F167</f>
        <v>2.3139833535986303</v>
      </c>
      <c r="N167" s="11">
        <v>1.5919584362200001</v>
      </c>
      <c r="O167" s="11">
        <v>0.53910911106600001</v>
      </c>
      <c r="P167" s="11">
        <v>1.7478276863199999E-2</v>
      </c>
      <c r="Q167" s="6">
        <f>N167/O167</f>
        <v>2.9529429266594343</v>
      </c>
    </row>
    <row r="168" spans="3:17" x14ac:dyDescent="0.25">
      <c r="C168">
        <f t="shared" ref="C168" si="70">C12</f>
        <v>-26</v>
      </c>
      <c r="D168" s="11">
        <v>2</v>
      </c>
      <c r="E168" s="11">
        <v>2.4134438301499999</v>
      </c>
      <c r="F168" s="11">
        <v>1.27856755328</v>
      </c>
      <c r="G168" s="11">
        <v>0</v>
      </c>
      <c r="H168" s="6">
        <f t="shared" ref="H168:H195" si="71">E168/F168</f>
        <v>1.8876154208345277</v>
      </c>
      <c r="N168" s="11">
        <v>1.63652803806</v>
      </c>
      <c r="O168" s="11">
        <v>0.49331457776799997</v>
      </c>
      <c r="P168" s="11">
        <v>0</v>
      </c>
      <c r="Q168" s="6">
        <f t="shared" ref="Q168:Q195" si="72">N168/O168</f>
        <v>3.3174126851561234</v>
      </c>
    </row>
    <row r="169" spans="3:17" x14ac:dyDescent="0.25">
      <c r="C169">
        <f t="shared" ref="C169" si="73">C13</f>
        <v>-24</v>
      </c>
      <c r="D169" s="11">
        <v>3</v>
      </c>
      <c r="E169" s="11">
        <v>2.6782193017</v>
      </c>
      <c r="F169" s="11">
        <v>1.0377402418099999</v>
      </c>
      <c r="G169" s="11">
        <v>0</v>
      </c>
      <c r="H169" s="6">
        <f t="shared" si="71"/>
        <v>2.5808185842622029</v>
      </c>
      <c r="N169" s="11">
        <v>1.6338243806399999</v>
      </c>
      <c r="O169" s="11">
        <v>0.55080437754199996</v>
      </c>
      <c r="P169" s="11">
        <v>0</v>
      </c>
      <c r="Q169" s="6">
        <f t="shared" si="72"/>
        <v>2.9662516262689245</v>
      </c>
    </row>
    <row r="170" spans="3:17" x14ac:dyDescent="0.25">
      <c r="C170">
        <f t="shared" ref="C170" si="74">C14</f>
        <v>-22</v>
      </c>
      <c r="D170" s="11">
        <v>4</v>
      </c>
      <c r="E170" s="11">
        <v>3.9805242347699998</v>
      </c>
      <c r="F170" s="11">
        <v>1.44991607269</v>
      </c>
      <c r="G170" s="11">
        <v>0.12534472465499999</v>
      </c>
      <c r="H170" s="6">
        <f t="shared" si="71"/>
        <v>2.74534803065188</v>
      </c>
      <c r="N170" s="11">
        <v>1.71651921868</v>
      </c>
      <c r="O170" s="11">
        <v>0.52357418299199998</v>
      </c>
      <c r="P170" s="11">
        <v>0</v>
      </c>
      <c r="Q170" s="6">
        <f t="shared" si="72"/>
        <v>3.2784642070600869</v>
      </c>
    </row>
    <row r="171" spans="3:17" x14ac:dyDescent="0.25">
      <c r="C171">
        <f t="shared" ref="C171" si="75">C15</f>
        <v>-20</v>
      </c>
      <c r="D171" s="11">
        <v>5</v>
      </c>
      <c r="E171" s="11">
        <v>44.859028767600002</v>
      </c>
      <c r="F171" s="11">
        <v>5.40950557742</v>
      </c>
      <c r="G171" s="11">
        <v>46.859405824100001</v>
      </c>
      <c r="H171" s="6">
        <f t="shared" si="71"/>
        <v>8.2926300981826486</v>
      </c>
      <c r="N171" s="11">
        <v>5.4461727920799996</v>
      </c>
      <c r="O171" s="11">
        <v>1.0471003362</v>
      </c>
      <c r="P171" s="11">
        <v>17.041673421900001</v>
      </c>
      <c r="Q171" s="6">
        <f t="shared" si="72"/>
        <v>5.2011947697816048</v>
      </c>
    </row>
    <row r="172" spans="3:17" x14ac:dyDescent="0.25">
      <c r="C172">
        <f t="shared" ref="C172" si="76">C16</f>
        <v>-18</v>
      </c>
      <c r="D172" s="11">
        <v>6</v>
      </c>
      <c r="E172" s="11">
        <v>442.29409423800001</v>
      </c>
      <c r="F172" s="11">
        <v>41.868655967700001</v>
      </c>
      <c r="G172" s="11">
        <v>12.2296540642</v>
      </c>
      <c r="H172" s="6">
        <f t="shared" si="71"/>
        <v>10.563847441847962</v>
      </c>
      <c r="N172" s="11">
        <v>49.053733558700003</v>
      </c>
      <c r="O172" s="11">
        <v>5.3968864786599999</v>
      </c>
      <c r="P172" s="11">
        <v>10.7955340004</v>
      </c>
      <c r="Q172" s="6">
        <f t="shared" si="72"/>
        <v>9.0892654037962313</v>
      </c>
    </row>
    <row r="173" spans="3:17" x14ac:dyDescent="0.25">
      <c r="C173">
        <f t="shared" ref="C173" si="77">C17</f>
        <v>-16</v>
      </c>
      <c r="D173" s="11">
        <v>7</v>
      </c>
      <c r="E173" s="11">
        <v>754.52953216599997</v>
      </c>
      <c r="F173" s="11">
        <v>75.723493772699996</v>
      </c>
      <c r="G173" s="11">
        <v>23.438877515800002</v>
      </c>
      <c r="H173" s="6">
        <f t="shared" si="71"/>
        <v>9.9642725734615354</v>
      </c>
      <c r="N173" s="11">
        <v>86.956428413400005</v>
      </c>
      <c r="O173" s="11">
        <v>9.6359774792199993</v>
      </c>
      <c r="P173" s="11">
        <v>12.0109469414</v>
      </c>
      <c r="Q173" s="6">
        <f t="shared" si="72"/>
        <v>9.0241419306885771</v>
      </c>
    </row>
    <row r="174" spans="3:17" x14ac:dyDescent="0.25">
      <c r="C174">
        <f t="shared" ref="C174" si="78">C18</f>
        <v>-14</v>
      </c>
      <c r="D174" s="11">
        <v>8</v>
      </c>
      <c r="E174" s="11">
        <v>1614.88422229</v>
      </c>
      <c r="F174" s="11">
        <v>140.96450949699999</v>
      </c>
      <c r="G174" s="11">
        <v>16.699802959700001</v>
      </c>
      <c r="H174" s="6">
        <f t="shared" si="71"/>
        <v>11.455963121869111</v>
      </c>
      <c r="N174" s="11">
        <v>191.282585294</v>
      </c>
      <c r="O174" s="11">
        <v>16.964378946</v>
      </c>
      <c r="P174" s="11">
        <v>13.025405640700001</v>
      </c>
      <c r="Q174" s="6">
        <f t="shared" si="72"/>
        <v>11.275543060130838</v>
      </c>
    </row>
    <row r="175" spans="3:17" x14ac:dyDescent="0.25">
      <c r="C175">
        <f t="shared" ref="C175" si="79">C19</f>
        <v>-12</v>
      </c>
      <c r="D175" s="11">
        <v>9</v>
      </c>
      <c r="E175" s="11">
        <v>2213.6989257800001</v>
      </c>
      <c r="F175" s="11">
        <v>181.76648162800001</v>
      </c>
      <c r="G175" s="11">
        <v>12.571918087</v>
      </c>
      <c r="H175" s="6">
        <f t="shared" si="71"/>
        <v>12.178807148341663</v>
      </c>
      <c r="N175" s="11">
        <v>256.59978362999999</v>
      </c>
      <c r="O175" s="11">
        <v>21.406693878199999</v>
      </c>
      <c r="P175" s="11">
        <v>12.477640419</v>
      </c>
      <c r="Q175" s="6">
        <f t="shared" si="72"/>
        <v>11.98689461763707</v>
      </c>
    </row>
    <row r="176" spans="3:17" x14ac:dyDescent="0.25">
      <c r="C176">
        <f t="shared" ref="C176" si="80">C20</f>
        <v>-10</v>
      </c>
      <c r="D176" s="11">
        <v>10</v>
      </c>
      <c r="E176" s="11">
        <v>2554.98763672</v>
      </c>
      <c r="F176" s="11">
        <v>236.49156494100001</v>
      </c>
      <c r="G176" s="11">
        <v>10.9319919395</v>
      </c>
      <c r="H176" s="6">
        <f t="shared" si="71"/>
        <v>10.803715715431199</v>
      </c>
      <c r="N176" s="11">
        <v>291.73243469200003</v>
      </c>
      <c r="O176" s="11">
        <v>27.278394737199999</v>
      </c>
      <c r="P176" s="11">
        <v>10.908151845900001</v>
      </c>
      <c r="Q176" s="6">
        <f t="shared" si="72"/>
        <v>10.694633518671084</v>
      </c>
    </row>
    <row r="177" spans="3:17" x14ac:dyDescent="0.25">
      <c r="C177">
        <f t="shared" ref="C177" si="81">C21</f>
        <v>-8</v>
      </c>
      <c r="D177" s="11">
        <v>11</v>
      </c>
      <c r="E177" s="11">
        <v>2792.2867805300002</v>
      </c>
      <c r="F177" s="11">
        <v>255.27532149300001</v>
      </c>
      <c r="G177" s="11">
        <v>11.3646447026</v>
      </c>
      <c r="H177" s="6">
        <f t="shared" si="71"/>
        <v>10.93833420402359</v>
      </c>
      <c r="N177" s="11">
        <v>316.05574627300001</v>
      </c>
      <c r="O177" s="11">
        <v>30.938540633799999</v>
      </c>
      <c r="P177" s="11">
        <v>10.5424455526</v>
      </c>
      <c r="Q177" s="6">
        <f t="shared" si="72"/>
        <v>10.215599695342862</v>
      </c>
    </row>
    <row r="178" spans="3:17" x14ac:dyDescent="0.25">
      <c r="C178">
        <f t="shared" ref="C178" si="82">C22</f>
        <v>-6</v>
      </c>
      <c r="D178" s="11">
        <v>12</v>
      </c>
      <c r="E178" s="11">
        <v>2921.54652287</v>
      </c>
      <c r="F178" s="11">
        <v>293.23172466599999</v>
      </c>
      <c r="G178" s="11">
        <v>10.156881524999999</v>
      </c>
      <c r="H178" s="6">
        <f t="shared" si="71"/>
        <v>9.9632689000405126</v>
      </c>
      <c r="N178" s="11">
        <v>326.85149383499999</v>
      </c>
      <c r="O178" s="11">
        <v>32.389233369099998</v>
      </c>
      <c r="P178" s="11">
        <v>10.368657130500001</v>
      </c>
      <c r="Q178" s="6">
        <f t="shared" si="72"/>
        <v>10.091362463269141</v>
      </c>
    </row>
    <row r="179" spans="3:17" x14ac:dyDescent="0.25">
      <c r="C179">
        <f t="shared" ref="C179" si="83">C23</f>
        <v>-4</v>
      </c>
      <c r="D179" s="11">
        <v>13</v>
      </c>
      <c r="E179" s="11">
        <v>2945.1797258000001</v>
      </c>
      <c r="F179" s="11">
        <v>314.70921804400001</v>
      </c>
      <c r="G179" s="11">
        <v>9.6050477495400006</v>
      </c>
      <c r="H179" s="6">
        <f t="shared" si="71"/>
        <v>9.3584158230415415</v>
      </c>
      <c r="N179" s="11">
        <v>330.62919287599999</v>
      </c>
      <c r="O179" s="11">
        <v>34.2349849402</v>
      </c>
      <c r="P179" s="11">
        <v>9.8715269986299994</v>
      </c>
      <c r="Q179" s="6">
        <f t="shared" si="72"/>
        <v>9.6576409615347263</v>
      </c>
    </row>
    <row r="180" spans="3:17" x14ac:dyDescent="0.25">
      <c r="C180">
        <f t="shared" ref="C180" si="84">C24</f>
        <v>-2</v>
      </c>
      <c r="D180" s="11">
        <v>14</v>
      </c>
      <c r="E180" s="11">
        <v>2943.9810096900001</v>
      </c>
      <c r="F180" s="11">
        <v>307.12415807399998</v>
      </c>
      <c r="G180" s="11">
        <v>9.8832104533299994</v>
      </c>
      <c r="H180" s="6">
        <f t="shared" si="71"/>
        <v>9.5856380304041835</v>
      </c>
      <c r="N180" s="11">
        <v>331.50571516399998</v>
      </c>
      <c r="O180" s="11">
        <v>33.560408274300002</v>
      </c>
      <c r="P180" s="11">
        <v>10.142768588699999</v>
      </c>
      <c r="Q180" s="6">
        <f t="shared" si="72"/>
        <v>9.8778808783998464</v>
      </c>
    </row>
    <row r="181" spans="3:17" x14ac:dyDescent="0.25">
      <c r="C181">
        <f t="shared" ref="C181" si="85">C25</f>
        <v>0</v>
      </c>
      <c r="D181" s="11">
        <v>15</v>
      </c>
      <c r="E181" s="11">
        <v>2938.7748290999998</v>
      </c>
      <c r="F181" s="11">
        <v>299.45041381800002</v>
      </c>
      <c r="G181" s="11">
        <v>10.2422250652</v>
      </c>
      <c r="H181" s="6">
        <f t="shared" si="71"/>
        <v>9.813894700062523</v>
      </c>
      <c r="N181" s="11">
        <v>330.09165344199999</v>
      </c>
      <c r="O181" s="11">
        <v>32.909143257099998</v>
      </c>
      <c r="P181" s="11">
        <v>10.529888849300001</v>
      </c>
      <c r="Q181" s="6">
        <f t="shared" si="72"/>
        <v>10.030393403534873</v>
      </c>
    </row>
    <row r="182" spans="3:17" x14ac:dyDescent="0.25">
      <c r="C182">
        <f t="shared" ref="C182" si="86">C26</f>
        <v>2</v>
      </c>
      <c r="D182" s="11">
        <v>16</v>
      </c>
      <c r="E182" s="11">
        <v>2867.2281591800001</v>
      </c>
      <c r="F182" s="11">
        <v>288.87085174600003</v>
      </c>
      <c r="G182" s="11">
        <v>10.191818466200001</v>
      </c>
      <c r="H182" s="6">
        <f t="shared" si="71"/>
        <v>9.9256402709024876</v>
      </c>
      <c r="N182" s="11">
        <v>323.24405273399998</v>
      </c>
      <c r="O182" s="11">
        <v>31.016503066999999</v>
      </c>
      <c r="P182" s="11">
        <v>10.8862097454</v>
      </c>
      <c r="Q182" s="6">
        <f t="shared" si="72"/>
        <v>10.421679453539539</v>
      </c>
    </row>
    <row r="183" spans="3:17" x14ac:dyDescent="0.25">
      <c r="C183">
        <f t="shared" ref="C183" si="87">C27</f>
        <v>4</v>
      </c>
      <c r="D183" s="11">
        <v>17</v>
      </c>
      <c r="E183" s="11">
        <v>2743.0416259799999</v>
      </c>
      <c r="F183" s="11">
        <v>271.29962860099999</v>
      </c>
      <c r="G183" s="11">
        <v>10.385754203799999</v>
      </c>
      <c r="H183" s="6">
        <f t="shared" si="71"/>
        <v>10.11074596793565</v>
      </c>
      <c r="N183" s="11">
        <v>308.26513488799998</v>
      </c>
      <c r="O183" s="11">
        <v>30.4602330399</v>
      </c>
      <c r="P183" s="11">
        <v>10.377638597500001</v>
      </c>
      <c r="Q183" s="6">
        <f t="shared" si="72"/>
        <v>10.12024873493916</v>
      </c>
    </row>
    <row r="184" spans="3:17" x14ac:dyDescent="0.25">
      <c r="C184">
        <f t="shared" ref="C184" si="88">C28</f>
        <v>6</v>
      </c>
      <c r="D184" s="11">
        <v>18</v>
      </c>
      <c r="E184" s="11">
        <v>2536.4751550999999</v>
      </c>
      <c r="F184" s="11">
        <v>245.84308579399999</v>
      </c>
      <c r="G184" s="11">
        <v>11.145445309399999</v>
      </c>
      <c r="H184" s="6">
        <f t="shared" si="71"/>
        <v>10.317455733635706</v>
      </c>
      <c r="N184" s="11">
        <v>284.60040702100002</v>
      </c>
      <c r="O184" s="11">
        <v>27.312150525100002</v>
      </c>
      <c r="P184" s="11">
        <v>11.240416096700001</v>
      </c>
      <c r="Q184" s="6">
        <f t="shared" si="72"/>
        <v>10.420285534068467</v>
      </c>
    </row>
    <row r="185" spans="3:17" x14ac:dyDescent="0.25">
      <c r="C185">
        <f t="shared" ref="C185" si="89">C29</f>
        <v>8</v>
      </c>
      <c r="D185" s="11">
        <v>19</v>
      </c>
      <c r="E185" s="11">
        <v>2227.9043516800002</v>
      </c>
      <c r="F185" s="11">
        <v>210.382396153</v>
      </c>
      <c r="G185" s="11">
        <v>10.825156659499999</v>
      </c>
      <c r="H185" s="6">
        <f t="shared" si="71"/>
        <v>10.589785041043848</v>
      </c>
      <c r="N185" s="11">
        <v>250.45650435499999</v>
      </c>
      <c r="O185" s="11">
        <v>22.924595424100001</v>
      </c>
      <c r="P185" s="11">
        <v>11.305164745900001</v>
      </c>
      <c r="Q185" s="6">
        <f t="shared" si="72"/>
        <v>10.925231164241263</v>
      </c>
    </row>
    <row r="186" spans="3:17" x14ac:dyDescent="0.25">
      <c r="C186">
        <f t="shared" ref="C186" si="90">C30</f>
        <v>10</v>
      </c>
      <c r="D186" s="11">
        <v>20</v>
      </c>
      <c r="E186" s="11">
        <v>1801.20799536</v>
      </c>
      <c r="F186" s="11">
        <v>162.74559176700001</v>
      </c>
      <c r="G186" s="11">
        <v>12.3715280416</v>
      </c>
      <c r="H186" s="6">
        <f t="shared" si="71"/>
        <v>11.067630009535113</v>
      </c>
      <c r="N186" s="11">
        <v>202.37064563999999</v>
      </c>
      <c r="O186" s="11">
        <v>19.736427822900001</v>
      </c>
      <c r="P186" s="11">
        <v>11.653013404499999</v>
      </c>
      <c r="Q186" s="6">
        <f t="shared" si="72"/>
        <v>10.253661273251847</v>
      </c>
    </row>
    <row r="187" spans="3:17" x14ac:dyDescent="0.25">
      <c r="C187">
        <f t="shared" ref="C187" si="91">C31</f>
        <v>12</v>
      </c>
      <c r="D187" s="11">
        <v>21</v>
      </c>
      <c r="E187" s="11">
        <v>1299.06111986</v>
      </c>
      <c r="F187" s="11">
        <v>115.891683617</v>
      </c>
      <c r="G187" s="11">
        <v>11.7589948226</v>
      </c>
      <c r="H187" s="6">
        <f t="shared" si="71"/>
        <v>11.209269546494381</v>
      </c>
      <c r="N187" s="11">
        <v>146.95217615199999</v>
      </c>
      <c r="O187" s="11">
        <v>13.7310858357</v>
      </c>
      <c r="P187" s="11">
        <v>11.092348089</v>
      </c>
      <c r="Q187" s="6">
        <f t="shared" si="72"/>
        <v>10.70215261271859</v>
      </c>
    </row>
    <row r="188" spans="3:17" x14ac:dyDescent="0.25">
      <c r="C188">
        <f t="shared" ref="C188" si="92">C32</f>
        <v>14</v>
      </c>
      <c r="D188" s="11">
        <v>22</v>
      </c>
      <c r="E188" s="11">
        <v>813.488341064</v>
      </c>
      <c r="F188" s="11">
        <v>59.395038948100002</v>
      </c>
      <c r="G188" s="11">
        <v>15.0169264793</v>
      </c>
      <c r="H188" s="6">
        <f t="shared" si="71"/>
        <v>13.696233818027032</v>
      </c>
      <c r="N188" s="11">
        <v>93.522561187700006</v>
      </c>
      <c r="O188" s="11">
        <v>7.0832375812499997</v>
      </c>
      <c r="P188" s="11">
        <v>14.5298964405</v>
      </c>
      <c r="Q188" s="6">
        <f t="shared" si="72"/>
        <v>13.203363591144123</v>
      </c>
    </row>
    <row r="189" spans="3:17" x14ac:dyDescent="0.25">
      <c r="C189">
        <f t="shared" ref="C189" si="93">C33</f>
        <v>16</v>
      </c>
      <c r="D189" s="11">
        <v>23</v>
      </c>
      <c r="E189" s="11">
        <v>426.11396161200003</v>
      </c>
      <c r="F189" s="11">
        <v>27.3044953066</v>
      </c>
      <c r="G189" s="11">
        <v>17.798189733499999</v>
      </c>
      <c r="H189" s="6">
        <f t="shared" si="71"/>
        <v>15.606000287762155</v>
      </c>
      <c r="N189" s="11">
        <v>49.481274997500002</v>
      </c>
      <c r="O189" s="11">
        <v>3.2184500174199999</v>
      </c>
      <c r="P189" s="11">
        <v>27.7722782154</v>
      </c>
      <c r="Q189" s="6">
        <f t="shared" si="72"/>
        <v>15.374256157367821</v>
      </c>
    </row>
    <row r="190" spans="3:17" x14ac:dyDescent="0.25">
      <c r="C190">
        <f t="shared" ref="C190" si="94">C34</f>
        <v>18</v>
      </c>
      <c r="D190" s="11">
        <v>24</v>
      </c>
      <c r="E190" s="11">
        <v>178.488937671</v>
      </c>
      <c r="F190" s="11">
        <v>8.8678739678399996</v>
      </c>
      <c r="G190" s="11">
        <v>49.798992853900003</v>
      </c>
      <c r="H190" s="6">
        <f t="shared" si="71"/>
        <v>20.127590707570196</v>
      </c>
      <c r="N190" s="11">
        <v>20.5552441524</v>
      </c>
      <c r="O190" s="11">
        <v>1.1548347080600001</v>
      </c>
      <c r="P190" s="11">
        <v>68.010108406699999</v>
      </c>
      <c r="Q190" s="6">
        <f t="shared" si="72"/>
        <v>17.79929543937126</v>
      </c>
    </row>
    <row r="191" spans="3:17" x14ac:dyDescent="0.25">
      <c r="C191">
        <f t="shared" ref="C191" si="95">C35</f>
        <v>20</v>
      </c>
      <c r="D191" s="11">
        <v>25</v>
      </c>
      <c r="E191" s="11">
        <v>55.073198513100003</v>
      </c>
      <c r="F191" s="11">
        <v>2.0465889166400002</v>
      </c>
      <c r="G191" s="11">
        <v>71.325329118799999</v>
      </c>
      <c r="H191" s="6">
        <f t="shared" si="71"/>
        <v>26.909751179302173</v>
      </c>
      <c r="N191" s="11">
        <v>6.49447353519</v>
      </c>
      <c r="O191" s="11">
        <v>0.67923830204400004</v>
      </c>
      <c r="P191" s="11">
        <v>34.586971784100001</v>
      </c>
      <c r="Q191" s="6">
        <f t="shared" si="72"/>
        <v>9.561406527939436</v>
      </c>
    </row>
    <row r="192" spans="3:17" x14ac:dyDescent="0.25">
      <c r="C192">
        <f t="shared" ref="C192" si="96">C36</f>
        <v>22</v>
      </c>
      <c r="D192" s="11">
        <v>26</v>
      </c>
      <c r="E192" s="11">
        <v>11.3358467084</v>
      </c>
      <c r="F192" s="11">
        <v>1.2533849233500001</v>
      </c>
      <c r="G192" s="11">
        <v>33.023306154300002</v>
      </c>
      <c r="H192" s="6">
        <f t="shared" si="71"/>
        <v>9.0441862649041411</v>
      </c>
      <c r="N192" s="11">
        <v>2.0462350111699998</v>
      </c>
      <c r="O192" s="11">
        <v>0.66608598650100004</v>
      </c>
      <c r="P192" s="11">
        <v>0</v>
      </c>
      <c r="Q192" s="6">
        <f t="shared" si="72"/>
        <v>3.0720283156218717</v>
      </c>
    </row>
    <row r="193" spans="3:17" x14ac:dyDescent="0.25">
      <c r="C193">
        <f t="shared" ref="C193" si="97">C37</f>
        <v>24</v>
      </c>
      <c r="D193" s="11">
        <v>27</v>
      </c>
      <c r="E193" s="11">
        <v>2.5024276564200001</v>
      </c>
      <c r="F193" s="11">
        <v>0.94024201917200001</v>
      </c>
      <c r="G193" s="11">
        <v>0</v>
      </c>
      <c r="H193" s="6">
        <f t="shared" si="71"/>
        <v>2.6614718395841304</v>
      </c>
      <c r="N193" s="11">
        <v>1.7090268205200001</v>
      </c>
      <c r="O193" s="11">
        <v>0.44949681286999998</v>
      </c>
      <c r="P193" s="11">
        <v>0</v>
      </c>
      <c r="Q193" s="6">
        <f t="shared" si="72"/>
        <v>3.8020888504370145</v>
      </c>
    </row>
    <row r="194" spans="3:17" x14ac:dyDescent="0.25">
      <c r="C194">
        <f t="shared" ref="C194" si="98">C38</f>
        <v>26</v>
      </c>
      <c r="D194" s="11">
        <v>28</v>
      </c>
      <c r="E194" s="11">
        <v>1.93603487459</v>
      </c>
      <c r="F194" s="11">
        <v>0.72848579773300004</v>
      </c>
      <c r="G194" s="11">
        <v>0</v>
      </c>
      <c r="H194" s="6">
        <f t="shared" si="71"/>
        <v>2.6576151252568181</v>
      </c>
      <c r="N194" s="11">
        <v>1.7330194840199999</v>
      </c>
      <c r="O194" s="11">
        <v>0.60516977211599998</v>
      </c>
      <c r="P194" s="11">
        <v>0</v>
      </c>
      <c r="Q194" s="6">
        <f t="shared" si="72"/>
        <v>2.8636914199472141</v>
      </c>
    </row>
    <row r="195" spans="3:17" x14ac:dyDescent="0.25">
      <c r="C195">
        <f t="shared" ref="C195" si="99">C39</f>
        <v>28</v>
      </c>
      <c r="D195" s="11">
        <v>29</v>
      </c>
      <c r="E195" s="11">
        <v>1.90132664582</v>
      </c>
      <c r="F195" s="11">
        <v>0.692514040489</v>
      </c>
      <c r="G195" s="11">
        <v>0</v>
      </c>
      <c r="H195" s="6">
        <f t="shared" si="71"/>
        <v>2.7455423784295112</v>
      </c>
      <c r="N195" s="11">
        <v>1.6675881836899999</v>
      </c>
      <c r="O195" s="11">
        <v>0.54099544354999995</v>
      </c>
      <c r="P195" s="11">
        <v>0</v>
      </c>
      <c r="Q195" s="6">
        <f t="shared" si="72"/>
        <v>3.0824440456417226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2022-05-11T20:39:36Z</dcterms:modified>
</cp:coreProperties>
</file>