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UM_ROIs\"/>
    </mc:Choice>
  </mc:AlternateContent>
  <xr:revisionPtr revIDLastSave="0" documentId="13_ncr:1_{5CAEFDEA-78CF-4A82-8D5B-93DB38ACDDD0}" xr6:coauthVersionLast="47" xr6:coauthVersionMax="47" xr10:uidLastSave="{00000000-0000-0000-0000-000000000000}"/>
  <bookViews>
    <workbookView xWindow="1170" yWindow="1230" windowWidth="28455" windowHeight="919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7" i="3"/>
  <c r="P11" i="3"/>
  <c r="AG11" i="3"/>
  <c r="C169" i="3"/>
  <c r="P13" i="3"/>
  <c r="AG13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<sst xmlns="http://schemas.openxmlformats.org/spreadsheetml/2006/main" count="240" uniqueCount="62">
  <si>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</si>
  <si>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</si>
  <si>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</si>
  <si>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</si>
  <si>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</si>
  <si>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</si>
  <si>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</si>
  <si>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</si>
  <si>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</si>
  <si>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</si>
  <si>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</si>
  <si>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</si>
  <si>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</si>
  <si>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</si>
  <si>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</si>
  <si>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</si>
  <si>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</si>
  <si>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</si>
  <si>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</si>
  <si>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</si>
  <si>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</si>
  <si>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</si>
  <si>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</si>
  <si>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</si>
  <si>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</si>
  <si>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</si>
  <si>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</si>
  <si>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</si>
  <si>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</si>
  <si>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</si>
  <si>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</si>
  <si>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</si>
  <si>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</si>
  <si>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</si>
  <si>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</si>
  <si>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</si>
  <si>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</si>
  <si>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</si>
  <si>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</si>
  <si>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</si>
  <si>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</si>
  <si>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</si>
  <si>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</si>
  <si>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</si>
  <si>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</si>
  <si>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</si>
  <si>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</si>
  <si>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</si>
  <si>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</si>
  <si>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</si>
  <si>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</si>
  <si>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</si>
  <si>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</si>
  <si>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</si>
  <si>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</si>
  <si>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</si>
  <si>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</si>
  <si>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</si>
  <si>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</si>
  <si>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N</t>
  </si>
  <si>
    <t>L:\BRoss_Lab\MF_CIRP_Subgroups\IADP_WG_TCONS\DWIphantomRoundRobin\UPenn_Data\IceWaterPhantom\IceWaterPhantom\20210510_153849_DWI_ICE_Phantom_study001_1_1\Processed2DSEQData</t>
  </si>
  <si>
    <t>UPenn_DICOM_UMRecon_Day1Pass1_di2407121327s40001_DWIlob-label.mhd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</si>
</sst>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7" borderId="0" xfId="0" applyNumberFormat="1" applyFill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Sys2 Day1 Scan1 Central Lab Measurement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1.06754321318</c:v>
                </c:pt>
                <c:pt idx="4">
                  <c:v>1.0758558146799999</c:v>
                </c:pt>
                <c:pt idx="5">
                  <c:v>1.08327835681</c:v>
                </c:pt>
                <c:pt idx="6">
                  <c:v>1.0883337879199999</c:v>
                </c:pt>
                <c:pt idx="7">
                  <c:v>1.08261858716</c:v>
                </c:pt>
                <c:pt idx="8">
                  <c:v>1.0775643750699999</c:v>
                </c:pt>
                <c:pt idx="9">
                  <c:v>1.0755831684399999</c:v>
                </c:pt>
                <c:pt idx="10">
                  <c:v>1.08409896551</c:v>
                </c:pt>
                <c:pt idx="11">
                  <c:v>1.09275688444</c:v>
                </c:pt>
                <c:pt idx="12">
                  <c:v>1.10215580005</c:v>
                </c:pt>
                <c:pt idx="13">
                  <c:v>1.11392763783</c:v>
                </c:pt>
                <c:pt idx="14">
                  <c:v>1.1258595744</c:v>
                </c:pt>
                <c:pt idx="15">
                  <c:v>1.1213155540799999</c:v>
                </c:pt>
                <c:pt idx="16">
                  <c:v>1.11694852044</c:v>
                </c:pt>
                <c:pt idx="17">
                  <c:v>1.1134000214199999</c:v>
                </c:pt>
                <c:pt idx="18">
                  <c:v>1.11050936755</c:v>
                </c:pt>
                <c:pt idx="19">
                  <c:v>1.0982478366199999</c:v>
                </c:pt>
                <c:pt idx="20">
                  <c:v>1.0875552074599999</c:v>
                </c:pt>
                <c:pt idx="21">
                  <c:v>1.0707286946900001</c:v>
                </c:pt>
                <c:pt idx="22">
                  <c:v>1.06252632422</c:v>
                </c:pt>
                <c:pt idx="23">
                  <c:v>1.0451638453100001</c:v>
                </c:pt>
                <c:pt idx="24">
                  <c:v>1.0314332819900001</c:v>
                </c:pt>
                <c:pt idx="25">
                  <c:v>1.04336328983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5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1.0933235218014026</c:v>
                </c:pt>
                <c:pt idx="1">
                  <c:v>16.769745507214338</c:v>
                </c:pt>
                <c:pt idx="2">
                  <c:v>112.77297933773897</c:v>
                </c:pt>
                <c:pt idx="3">
                  <c:v>376.93887938752903</c:v>
                </c:pt>
                <c:pt idx="4">
                  <c:v>757.23904644594404</c:v>
                </c:pt>
                <c:pt idx="5">
                  <c:v>1184.8954778254486</c:v>
                </c:pt>
                <c:pt idx="6">
                  <c:v>1625.5035947992476</c:v>
                </c:pt>
                <c:pt idx="7">
                  <c:v>1968.2992562556301</c:v>
                </c:pt>
                <c:pt idx="8">
                  <c:v>2257.6094603893962</c:v>
                </c:pt>
                <c:pt idx="9">
                  <c:v>2517.7162589287477</c:v>
                </c:pt>
                <c:pt idx="10">
                  <c:v>2767.9148806990825</c:v>
                </c:pt>
                <c:pt idx="11">
                  <c:v>2988.0898116419821</c:v>
                </c:pt>
                <c:pt idx="12">
                  <c:v>3177.4748787699687</c:v>
                </c:pt>
                <c:pt idx="13">
                  <c:v>3252.9263971135297</c:v>
                </c:pt>
                <c:pt idx="14">
                  <c:v>3282.6875595489246</c:v>
                </c:pt>
                <c:pt idx="15">
                  <c:v>3357.6455925647597</c:v>
                </c:pt>
                <c:pt idx="16">
                  <c:v>3373.5107295435364</c:v>
                </c:pt>
                <c:pt idx="17">
                  <c:v>3373.102395406142</c:v>
                </c:pt>
                <c:pt idx="18">
                  <c:v>3296.6409476773565</c:v>
                </c:pt>
                <c:pt idx="19">
                  <c:v>3217.2489213390627</c:v>
                </c:pt>
                <c:pt idx="20">
                  <c:v>3072.5962060882102</c:v>
                </c:pt>
                <c:pt idx="21">
                  <c:v>2869.3945793737371</c:v>
                </c:pt>
                <c:pt idx="22">
                  <c:v>2602.6422871849754</c:v>
                </c:pt>
                <c:pt idx="23">
                  <c:v>2209.4251183222932</c:v>
                </c:pt>
                <c:pt idx="24">
                  <c:v>1721.1745425601594</c:v>
                </c:pt>
                <c:pt idx="25">
                  <c:v>1219.1361768775473</c:v>
                </c:pt>
                <c:pt idx="26">
                  <c:v>769.45416466776726</c:v>
                </c:pt>
                <c:pt idx="27">
                  <c:v>385.68931641555349</c:v>
                </c:pt>
                <c:pt idx="28">
                  <c:v>114.70852276055672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1.1397249680880552</c:v>
                </c:pt>
                <c:pt idx="1">
                  <c:v>13.072440280773289</c:v>
                </c:pt>
                <c:pt idx="2">
                  <c:v>87.042387861809416</c:v>
                </c:pt>
                <c:pt idx="3">
                  <c:v>300.03764481459575</c:v>
                </c:pt>
                <c:pt idx="4">
                  <c:v>631.03404933723948</c:v>
                </c:pt>
                <c:pt idx="5">
                  <c:v>1003.097873381415</c:v>
                </c:pt>
                <c:pt idx="6">
                  <c:v>1396.3299782977922</c:v>
                </c:pt>
                <c:pt idx="7">
                  <c:v>1735.1253081782347</c:v>
                </c:pt>
                <c:pt idx="8">
                  <c:v>1986.9721739570832</c:v>
                </c:pt>
                <c:pt idx="9">
                  <c:v>2222.3843326484402</c:v>
                </c:pt>
                <c:pt idx="10">
                  <c:v>2428.2925104424271</c:v>
                </c:pt>
                <c:pt idx="11">
                  <c:v>2631.590799276109</c:v>
                </c:pt>
                <c:pt idx="12">
                  <c:v>2787.6797503829707</c:v>
                </c:pt>
                <c:pt idx="13">
                  <c:v>2840.333086992779</c:v>
                </c:pt>
                <c:pt idx="14">
                  <c:v>2897.7647805387965</c:v>
                </c:pt>
                <c:pt idx="15">
                  <c:v>2957.9528674930143</c:v>
                </c:pt>
                <c:pt idx="16">
                  <c:v>2984.365987395518</c:v>
                </c:pt>
                <c:pt idx="17">
                  <c:v>2968.3735085241424</c:v>
                </c:pt>
                <c:pt idx="18">
                  <c:v>2904.6801171496386</c:v>
                </c:pt>
                <c:pt idx="19">
                  <c:v>2826.2752963952798</c:v>
                </c:pt>
                <c:pt idx="20">
                  <c:v>2689.4194323771262</c:v>
                </c:pt>
                <c:pt idx="21">
                  <c:v>2488.3500297730698</c:v>
                </c:pt>
                <c:pt idx="22">
                  <c:v>2235.731226887257</c:v>
                </c:pt>
                <c:pt idx="23">
                  <c:v>1876.8215052746239</c:v>
                </c:pt>
                <c:pt idx="24">
                  <c:v>1496.1939821026876</c:v>
                </c:pt>
                <c:pt idx="25">
                  <c:v>1066.1213453786702</c:v>
                </c:pt>
                <c:pt idx="26">
                  <c:v>679.47200716194277</c:v>
                </c:pt>
                <c:pt idx="27">
                  <c:v>343.92243777864923</c:v>
                </c:pt>
                <c:pt idx="28">
                  <c:v>95.020485879012256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1.314611905270419</c:v>
                </c:pt>
                <c:pt idx="1">
                  <c:v>3.1860975977369326</c:v>
                </c:pt>
                <c:pt idx="2">
                  <c:v>20.869016084813985</c:v>
                </c:pt>
                <c:pt idx="3">
                  <c:v>67.685134195696136</c:v>
                </c:pt>
                <c:pt idx="4">
                  <c:v>133.62687990290721</c:v>
                </c:pt>
                <c:pt idx="5">
                  <c:v>206.09429601295412</c:v>
                </c:pt>
                <c:pt idx="6">
                  <c:v>279.91186163614952</c:v>
                </c:pt>
                <c:pt idx="7">
                  <c:v>343.06892670653599</c:v>
                </c:pt>
                <c:pt idx="8">
                  <c:v>397.29153363767523</c:v>
                </c:pt>
                <c:pt idx="9">
                  <c:v>444.80991136054962</c:v>
                </c:pt>
                <c:pt idx="10">
                  <c:v>481.00180206915968</c:v>
                </c:pt>
                <c:pt idx="11">
                  <c:v>510.19997309753904</c:v>
                </c:pt>
                <c:pt idx="12">
                  <c:v>532.7662425229704</c:v>
                </c:pt>
                <c:pt idx="13">
                  <c:v>532.6528183159445</c:v>
                </c:pt>
                <c:pt idx="14">
                  <c:v>524.84938004720618</c:v>
                </c:pt>
                <c:pt idx="15">
                  <c:v>541.83737592924433</c:v>
                </c:pt>
                <c:pt idx="16">
                  <c:v>548.99747174976096</c:v>
                </c:pt>
                <c:pt idx="17">
                  <c:v>553.05476809667346</c:v>
                </c:pt>
                <c:pt idx="18">
                  <c:v>543.51408420071357</c:v>
                </c:pt>
                <c:pt idx="19">
                  <c:v>543.49860161986066</c:v>
                </c:pt>
                <c:pt idx="20">
                  <c:v>530.14201650237135</c:v>
                </c:pt>
                <c:pt idx="21">
                  <c:v>511.77531409906311</c:v>
                </c:pt>
                <c:pt idx="22">
                  <c:v>472.02614802537988</c:v>
                </c:pt>
                <c:pt idx="23">
                  <c:v>415.09792020055232</c:v>
                </c:pt>
                <c:pt idx="24">
                  <c:v>332.02544022905539</c:v>
                </c:pt>
                <c:pt idx="25">
                  <c:v>229.51957898832106</c:v>
                </c:pt>
                <c:pt idx="26">
                  <c:v>128.78875320145869</c:v>
                </c:pt>
                <c:pt idx="27">
                  <c:v>47.103905113280994</c:v>
                </c:pt>
                <c:pt idx="28">
                  <c:v>8.3649475006224243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1.4248281901320916</c:v>
                </c:pt>
                <c:pt idx="1">
                  <c:v>2.5063877862433364</c:v>
                </c:pt>
                <c:pt idx="2">
                  <c:v>15.523653987481293</c:v>
                </c:pt>
                <c:pt idx="3">
                  <c:v>52.515151500480243</c:v>
                </c:pt>
                <c:pt idx="4">
                  <c:v>106.21837536549396</c:v>
                </c:pt>
                <c:pt idx="5">
                  <c:v>169.55682688581851</c:v>
                </c:pt>
                <c:pt idx="6">
                  <c:v>236.08143185828615</c:v>
                </c:pt>
                <c:pt idx="7">
                  <c:v>289.84351165467575</c:v>
                </c:pt>
                <c:pt idx="8">
                  <c:v>348.55804625136972</c:v>
                </c:pt>
                <c:pt idx="9">
                  <c:v>384.52203630077827</c:v>
                </c:pt>
                <c:pt idx="10">
                  <c:v>418.91743434078973</c:v>
                </c:pt>
                <c:pt idx="11">
                  <c:v>444.84924362069574</c:v>
                </c:pt>
                <c:pt idx="12">
                  <c:v>447.90733290072382</c:v>
                </c:pt>
                <c:pt idx="13">
                  <c:v>459.26304717602011</c:v>
                </c:pt>
                <c:pt idx="14">
                  <c:v>472.55247585513052</c:v>
                </c:pt>
                <c:pt idx="15">
                  <c:v>484.05603840543353</c:v>
                </c:pt>
                <c:pt idx="16">
                  <c:v>493.88894612566855</c:v>
                </c:pt>
                <c:pt idx="17">
                  <c:v>483.71492522573305</c:v>
                </c:pt>
                <c:pt idx="18">
                  <c:v>474.75505590755637</c:v>
                </c:pt>
                <c:pt idx="19">
                  <c:v>467.0612990667758</c:v>
                </c:pt>
                <c:pt idx="20">
                  <c:v>456.97778070195659</c:v>
                </c:pt>
                <c:pt idx="21">
                  <c:v>435.18892588851872</c:v>
                </c:pt>
                <c:pt idx="22">
                  <c:v>399.8502350898496</c:v>
                </c:pt>
                <c:pt idx="23">
                  <c:v>350.25102313883144</c:v>
                </c:pt>
                <c:pt idx="24">
                  <c:v>276.25903544981122</c:v>
                </c:pt>
                <c:pt idx="25">
                  <c:v>189.11867143952927</c:v>
                </c:pt>
                <c:pt idx="26">
                  <c:v>102.74977962337223</c:v>
                </c:pt>
                <c:pt idx="27">
                  <c:v>34.943442768981988</c:v>
                </c:pt>
                <c:pt idx="28">
                  <c:v>6.7303868322901064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1.07359316028</c:v>
                </c:pt>
                <c:pt idx="4">
                  <c:v>1.0931298221900001</c:v>
                </c:pt>
                <c:pt idx="5">
                  <c:v>1.09094280355</c:v>
                </c:pt>
                <c:pt idx="6">
                  <c:v>1.0908475017499999</c:v>
                </c:pt>
                <c:pt idx="7">
                  <c:v>1.0972892233</c:v>
                </c:pt>
                <c:pt idx="8">
                  <c:v>1.0726223669799999</c:v>
                </c:pt>
                <c:pt idx="9">
                  <c:v>1.0794461819600001</c:v>
                </c:pt>
                <c:pt idx="10">
                  <c:v>1.0814502379499999</c:v>
                </c:pt>
                <c:pt idx="11">
                  <c:v>1.09130273303</c:v>
                </c:pt>
                <c:pt idx="12">
                  <c:v>1.1170729536299999</c:v>
                </c:pt>
                <c:pt idx="13">
                  <c:v>1.1136908344200001</c:v>
                </c:pt>
                <c:pt idx="14">
                  <c:v>1.10944088624</c:v>
                </c:pt>
                <c:pt idx="15">
                  <c:v>1.1077409632099999</c:v>
                </c:pt>
                <c:pt idx="16">
                  <c:v>1.1024887561800001</c:v>
                </c:pt>
                <c:pt idx="17">
                  <c:v>1.1097609240299999</c:v>
                </c:pt>
                <c:pt idx="18">
                  <c:v>1.10841749696</c:v>
                </c:pt>
                <c:pt idx="19">
                  <c:v>1.10260545506</c:v>
                </c:pt>
                <c:pt idx="20">
                  <c:v>1.0884797526300001</c:v>
                </c:pt>
                <c:pt idx="21">
                  <c:v>1.07400427379</c:v>
                </c:pt>
                <c:pt idx="22">
                  <c:v>1.06283267573</c:v>
                </c:pt>
                <c:pt idx="23">
                  <c:v>1.0416091680499999</c:v>
                </c:pt>
                <c:pt idx="24">
                  <c:v>1.0467313550999999</c:v>
                </c:pt>
                <c:pt idx="25">
                  <c:v>1.0666295504600001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1.9464676860421053</c:v>
                </c:pt>
                <c:pt idx="1">
                  <c:v>8.1394452218410418</c:v>
                </c:pt>
                <c:pt idx="2">
                  <c:v>9.4758944132976346</c:v>
                </c:pt>
                <c:pt idx="3">
                  <c:v>7.863705926349386</c:v>
                </c:pt>
                <c:pt idx="4">
                  <c:v>6.2791357015442708</c:v>
                </c:pt>
                <c:pt idx="5">
                  <c:v>5.8737610212258922</c:v>
                </c:pt>
                <c:pt idx="6">
                  <c:v>5.5430052741290066</c:v>
                </c:pt>
                <c:pt idx="7">
                  <c:v>5.0408541555929487</c:v>
                </c:pt>
                <c:pt idx="8">
                  <c:v>5.0692755204811313</c:v>
                </c:pt>
                <c:pt idx="9">
                  <c:v>5.0177365546531387</c:v>
                </c:pt>
                <c:pt idx="10">
                  <c:v>5.127160658420955</c:v>
                </c:pt>
                <c:pt idx="11">
                  <c:v>5.057743493650972</c:v>
                </c:pt>
                <c:pt idx="12">
                  <c:v>5.1266365308909601</c:v>
                </c:pt>
                <c:pt idx="13">
                  <c:v>5.2148729488632561</c:v>
                </c:pt>
                <c:pt idx="14">
                  <c:v>5.0168849593277569</c:v>
                </c:pt>
                <c:pt idx="15">
                  <c:v>5.052371872839287</c:v>
                </c:pt>
                <c:pt idx="16">
                  <c:v>4.9795591630563125</c:v>
                </c:pt>
                <c:pt idx="17">
                  <c:v>5.0714896793323376</c:v>
                </c:pt>
                <c:pt idx="18">
                  <c:v>5.049510364692404</c:v>
                </c:pt>
                <c:pt idx="19">
                  <c:v>5.1028619374104442</c:v>
                </c:pt>
                <c:pt idx="20">
                  <c:v>5.1692970113349803</c:v>
                </c:pt>
                <c:pt idx="21">
                  <c:v>5.3474753781439333</c:v>
                </c:pt>
                <c:pt idx="22">
                  <c:v>5.5427599831344452</c:v>
                </c:pt>
                <c:pt idx="23">
                  <c:v>5.7929499135278082</c:v>
                </c:pt>
                <c:pt idx="24">
                  <c:v>5.3002477218504307</c:v>
                </c:pt>
                <c:pt idx="25">
                  <c:v>5.1863731031857023</c:v>
                </c:pt>
                <c:pt idx="26">
                  <c:v>5.0106577878066432</c:v>
                </c:pt>
                <c:pt idx="27">
                  <c:v>4.8466886914892777</c:v>
                </c:pt>
                <c:pt idx="28">
                  <c:v>6.4483070524869506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2.1031983717483147</c:v>
                </c:pt>
                <c:pt idx="1">
                  <c:v>3.7044403920906235</c:v>
                </c:pt>
                <c:pt idx="2">
                  <c:v>10.513826621838028</c:v>
                </c:pt>
                <c:pt idx="3">
                  <c:v>8.447242118531376</c:v>
                </c:pt>
                <c:pt idx="4">
                  <c:v>7.387528728089463</c:v>
                </c:pt>
                <c:pt idx="5">
                  <c:v>6.2723870830427337</c:v>
                </c:pt>
                <c:pt idx="6">
                  <c:v>5.6576935973705673</c:v>
                </c:pt>
                <c:pt idx="7">
                  <c:v>5.619901925231197</c:v>
                </c:pt>
                <c:pt idx="8">
                  <c:v>4.8989148478032689</c:v>
                </c:pt>
                <c:pt idx="9">
                  <c:v>5.1577617009495542</c:v>
                </c:pt>
                <c:pt idx="10">
                  <c:v>5.0239147686815908</c:v>
                </c:pt>
                <c:pt idx="11">
                  <c:v>5.0042283791894908</c:v>
                </c:pt>
                <c:pt idx="12">
                  <c:v>5.7298798136436888</c:v>
                </c:pt>
                <c:pt idx="13">
                  <c:v>5.2062246455483674</c:v>
                </c:pt>
                <c:pt idx="14">
                  <c:v>4.5039567240666711</c:v>
                </c:pt>
                <c:pt idx="15">
                  <c:v>4.6159021449197173</c:v>
                </c:pt>
                <c:pt idx="16">
                  <c:v>4.5154677515289734</c:v>
                </c:pt>
                <c:pt idx="17">
                  <c:v>4.9509126535033037</c:v>
                </c:pt>
                <c:pt idx="18">
                  <c:v>4.9730057842688122</c:v>
                </c:pt>
                <c:pt idx="19">
                  <c:v>5.2694530099388395</c:v>
                </c:pt>
                <c:pt idx="20">
                  <c:v>5.2111855458516265</c:v>
                </c:pt>
                <c:pt idx="21">
                  <c:v>5.4809528474451303</c:v>
                </c:pt>
                <c:pt idx="22">
                  <c:v>5.5623522317977026</c:v>
                </c:pt>
                <c:pt idx="23">
                  <c:v>5.6480486410682875</c:v>
                </c:pt>
                <c:pt idx="24">
                  <c:v>5.9775079313455333</c:v>
                </c:pt>
                <c:pt idx="25">
                  <c:v>6.2305917820554386</c:v>
                </c:pt>
                <c:pt idx="26">
                  <c:v>7.2495606226322291</c:v>
                </c:pt>
                <c:pt idx="27">
                  <c:v>11.023506441166072</c:v>
                </c:pt>
                <c:pt idx="28">
                  <c:v>5.7906377624665861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40.853076419099999</c:v>
                </c:pt>
                <c:pt idx="2">
                  <c:v>10.15022192</c:v>
                </c:pt>
                <c:pt idx="3">
                  <c:v>7.9596774761500004</c:v>
                </c:pt>
                <c:pt idx="4">
                  <c:v>6.3634499043800004</c:v>
                </c:pt>
                <c:pt idx="5">
                  <c:v>6.3634519857500003</c:v>
                </c:pt>
                <c:pt idx="6">
                  <c:v>5.6527943801899996</c:v>
                </c:pt>
                <c:pt idx="7">
                  <c:v>5.0894545199800003</c:v>
                </c:pt>
                <c:pt idx="8">
                  <c:v>5.0848292369500001</c:v>
                </c:pt>
                <c:pt idx="9">
                  <c:v>5.0372722684099998</c:v>
                </c:pt>
                <c:pt idx="10">
                  <c:v>5.1457991225999997</c:v>
                </c:pt>
                <c:pt idx="11">
                  <c:v>5.0777581176000002</c:v>
                </c:pt>
                <c:pt idx="12" formatCode="0.00E+00">
                  <c:v>5.1403069587900001</c:v>
                </c:pt>
                <c:pt idx="13">
                  <c:v>5.2292021863600002</c:v>
                </c:pt>
                <c:pt idx="14">
                  <c:v>5.0224488414100001</c:v>
                </c:pt>
                <c:pt idx="15">
                  <c:v>5.0580129529900004</c:v>
                </c:pt>
                <c:pt idx="16">
                  <c:v>4.9894832349299998</c:v>
                </c:pt>
                <c:pt idx="17">
                  <c:v>5.0821613623499999</c:v>
                </c:pt>
                <c:pt idx="18">
                  <c:v>5.0637660868000003</c:v>
                </c:pt>
                <c:pt idx="19">
                  <c:v>5.1144293055799999</c:v>
                </c:pt>
                <c:pt idx="20">
                  <c:v>5.1871558451200004</c:v>
                </c:pt>
                <c:pt idx="21" formatCode="0.00E+00">
                  <c:v>5.3678733040299997</c:v>
                </c:pt>
                <c:pt idx="22">
                  <c:v>5.5563977746399997</c:v>
                </c:pt>
                <c:pt idx="23">
                  <c:v>5.8110980613600001</c:v>
                </c:pt>
                <c:pt idx="24">
                  <c:v>5.3297351690400001</c:v>
                </c:pt>
                <c:pt idx="25">
                  <c:v>5.2277718734700001</c:v>
                </c:pt>
                <c:pt idx="26" formatCode="0.00E+00">
                  <c:v>5.0347620773299999</c:v>
                </c:pt>
                <c:pt idx="27">
                  <c:v>4.8512836962300003</c:v>
                </c:pt>
                <c:pt idx="28">
                  <c:v>6.6332555284700003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9.4104256963100004E-4</c:v>
                </c:pt>
                <c:pt idx="1">
                  <c:v>16.972878212800001</c:v>
                </c:pt>
                <c:pt idx="2">
                  <c:v>18.682226285900001</c:v>
                </c:pt>
                <c:pt idx="3">
                  <c:v>8.7373389647599993</c:v>
                </c:pt>
                <c:pt idx="4" formatCode="0.00E+00">
                  <c:v>7.9270095922500001</c:v>
                </c:pt>
                <c:pt idx="5">
                  <c:v>6.6451273244999998</c:v>
                </c:pt>
                <c:pt idx="6" formatCode="0.00E+00">
                  <c:v>5.77409193039</c:v>
                </c:pt>
                <c:pt idx="7" formatCode="0.00E+00">
                  <c:v>5.8168963077000004</c:v>
                </c:pt>
                <c:pt idx="8">
                  <c:v>4.9795930011599996</c:v>
                </c:pt>
                <c:pt idx="9" formatCode="0.00E+00">
                  <c:v>5.2538124979800003</c:v>
                </c:pt>
                <c:pt idx="10">
                  <c:v>5.1853922254900002</c:v>
                </c:pt>
                <c:pt idx="11">
                  <c:v>5.1059834129999997</c:v>
                </c:pt>
                <c:pt idx="12">
                  <c:v>6.0634714181599998</c:v>
                </c:pt>
                <c:pt idx="13">
                  <c:v>5.3694282325999998</c:v>
                </c:pt>
                <c:pt idx="14">
                  <c:v>4.5901209724200003</c:v>
                </c:pt>
                <c:pt idx="15">
                  <c:v>4.6889465322700001</c:v>
                </c:pt>
                <c:pt idx="16">
                  <c:v>4.6030736156499996</c:v>
                </c:pt>
                <c:pt idx="17">
                  <c:v>5.0662584946699996</c:v>
                </c:pt>
                <c:pt idx="18" formatCode="0.00E+00">
                  <c:v>5.1202175056200003</c:v>
                </c:pt>
                <c:pt idx="19">
                  <c:v>5.3453726768500003</c:v>
                </c:pt>
                <c:pt idx="20">
                  <c:v>5.2797872973400004</c:v>
                </c:pt>
                <c:pt idx="21" formatCode="0.00E+00">
                  <c:v>5.5435650862900001</c:v>
                </c:pt>
                <c:pt idx="22">
                  <c:v>5.64048910141</c:v>
                </c:pt>
                <c:pt idx="23" formatCode="0.00E+00">
                  <c:v>5.7549348251500003</c:v>
                </c:pt>
                <c:pt idx="24">
                  <c:v>6.3493067392900002</c:v>
                </c:pt>
                <c:pt idx="25">
                  <c:v>6.4936569976799996</c:v>
                </c:pt>
                <c:pt idx="26">
                  <c:v>7.5416247177100004</c:v>
                </c:pt>
                <c:pt idx="27">
                  <c:v>38.613360979100001</c:v>
                </c:pt>
                <c:pt idx="28">
                  <c:v>10.0787547944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34" zoomScale="70" zoomScaleNormal="70" workbookViewId="0">
      <selection activeCell="O44" sqref="O4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  <col min="25" max="25" width="12.5703125" customWidth="1"/>
    <col min="28" max="28" width="13.8554687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2.6124138807752999</v>
      </c>
      <c r="P8" s="23">
        <f>MAX(P11:P39) - MIN(P11:P39)</f>
        <v>44</v>
      </c>
      <c r="Q8" s="24"/>
      <c r="AE8" s="22"/>
      <c r="AF8" s="23">
        <f>100*SQRT(AVERAGE(AF11:AF39))/$AJ$8</f>
        <v>2.150217339813338</v>
      </c>
      <c r="AG8" s="23">
        <f>MAX(AG11:AG39) - MIN(AG11:AG39)</f>
        <v>44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t="s">
        <v>53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1746</v>
      </c>
      <c r="F11" s="11">
        <v>873</v>
      </c>
      <c r="G11" s="11">
        <v>0.873</v>
      </c>
      <c r="H11" s="11">
        <v>0</v>
      </c>
      <c r="I11" s="11">
        <v>0</v>
      </c>
      <c r="J11" s="11">
        <v>0</v>
      </c>
      <c r="K11" s="11">
        <v>0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59</v>
      </c>
      <c r="T11" s="1"/>
      <c r="U11" s="11">
        <v>1</v>
      </c>
      <c r="V11" s="11">
        <v>1746</v>
      </c>
      <c r="W11" s="11">
        <v>873</v>
      </c>
      <c r="X11" s="11">
        <v>0.873</v>
      </c>
      <c r="Y11" s="11">
        <v>0</v>
      </c>
      <c r="Z11" s="11">
        <v>0</v>
      </c>
      <c r="AA11" s="11">
        <v>0</v>
      </c>
      <c r="AB11" s="11">
        <v>0</v>
      </c>
      <c r="AC11" s="12" t="s">
        <v>59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0</v>
      </c>
      <c r="I12" s="11">
        <v>0</v>
      </c>
      <c r="J12" s="11">
        <v>0</v>
      </c>
      <c r="K12" s="11">
        <v>0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59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0</v>
      </c>
      <c r="Z12" s="11">
        <v>0</v>
      </c>
      <c r="AA12" s="11">
        <v>0</v>
      </c>
      <c r="AB12" s="11">
        <v>0</v>
      </c>
      <c r="AC12" s="12" t="s">
        <v>59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0.98482930660199997</v>
      </c>
      <c r="I13" s="11">
        <v>1.11181986332</v>
      </c>
      <c r="J13" s="11">
        <v>1.0464725637400001</v>
      </c>
      <c r="K13" s="11">
        <v>3.2018095732199998E-2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59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1.15349650383</v>
      </c>
      <c r="AA13" s="11">
        <v>0.935491497517</v>
      </c>
      <c r="AB13" s="11">
        <v>0.350824153433</v>
      </c>
      <c r="AC13" s="12" t="s">
        <v>59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1.03669476509</v>
      </c>
      <c r="I14" s="11">
        <v>1.1032769680000001</v>
      </c>
      <c r="J14" s="11">
        <v>1.06754321318</v>
      </c>
      <c r="K14" s="31">
        <v>1.9190846832100001E-2</v>
      </c>
      <c r="L14" s="12" t="s">
        <v>36</v>
      </c>
      <c r="M14">
        <f t="shared" si="1"/>
        <v>1.06754321318</v>
      </c>
      <c r="N14">
        <f t="shared" si="5"/>
        <v>1.9190846832100001E-2</v>
      </c>
      <c r="O14">
        <f t="shared" si="6"/>
        <v>1.0534430106789311E-3</v>
      </c>
      <c r="P14">
        <f t="shared" si="7"/>
        <v>-22</v>
      </c>
      <c r="Q14" s="12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1.0413405895200001</v>
      </c>
      <c r="Z14" s="11">
        <v>1.1064984798399999</v>
      </c>
      <c r="AA14" s="11">
        <v>1.07359316028</v>
      </c>
      <c r="AB14" s="31">
        <v>1.8536148029900001E-2</v>
      </c>
      <c r="AC14" s="12" t="s">
        <v>36</v>
      </c>
      <c r="AD14">
        <f t="shared" si="8"/>
        <v>1.07359316028</v>
      </c>
      <c r="AE14">
        <f t="shared" si="9"/>
        <v>1.8536148029900001E-2</v>
      </c>
      <c r="AF14">
        <f t="shared" si="10"/>
        <v>6.9732118399777653E-4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1.02986192703</v>
      </c>
      <c r="I15" s="11">
        <v>1.10729467869</v>
      </c>
      <c r="J15" s="11">
        <v>1.0758558146799999</v>
      </c>
      <c r="K15" s="31">
        <v>1.71141924685E-2</v>
      </c>
      <c r="L15" s="12" t="s">
        <v>36</v>
      </c>
      <c r="M15">
        <f t="shared" si="1"/>
        <v>1.0758558146799999</v>
      </c>
      <c r="N15">
        <f t="shared" si="5"/>
        <v>1.71141924685E-2</v>
      </c>
      <c r="O15">
        <f t="shared" si="6"/>
        <v>5.8294168476651206E-4</v>
      </c>
      <c r="P15">
        <f t="shared" si="7"/>
        <v>-20</v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1.03517520428</v>
      </c>
      <c r="Z15" s="11">
        <v>1.1487361192700001</v>
      </c>
      <c r="AA15" s="11">
        <v>1.0931298221900001</v>
      </c>
      <c r="AB15" s="31">
        <v>2.3776497523400001E-2</v>
      </c>
      <c r="AC15" s="12" t="s">
        <v>36</v>
      </c>
      <c r="AD15">
        <f t="shared" si="8"/>
        <v>1.0931298221900001</v>
      </c>
      <c r="AE15">
        <f t="shared" si="9"/>
        <v>2.3776497523400001E-2</v>
      </c>
      <c r="AF15">
        <f t="shared" si="10"/>
        <v>4.7199343141016245E-5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1.0257962942100001</v>
      </c>
      <c r="I16" s="11">
        <v>1.1579271554899999</v>
      </c>
      <c r="J16" s="11">
        <v>1.08327835681</v>
      </c>
      <c r="K16" s="31">
        <v>3.0471858706399998E-2</v>
      </c>
      <c r="L16" s="12" t="s">
        <v>36</v>
      </c>
      <c r="M16">
        <f t="shared" si="1"/>
        <v>1.08327835681</v>
      </c>
      <c r="N16">
        <f t="shared" si="5"/>
        <v>3.0471858706399998E-2</v>
      </c>
      <c r="O16">
        <f t="shared" si="6"/>
        <v>2.7961335097367792E-4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1.04838514328</v>
      </c>
      <c r="Z16" s="11">
        <v>1.1322911977800001</v>
      </c>
      <c r="AA16" s="11">
        <v>1.09094280355</v>
      </c>
      <c r="AB16" s="31">
        <v>2.1133965956099999E-2</v>
      </c>
      <c r="AC16" s="12" t="s">
        <v>36</v>
      </c>
      <c r="AD16">
        <f t="shared" si="8"/>
        <v>1.09094280355</v>
      </c>
      <c r="AE16">
        <f t="shared" si="9"/>
        <v>2.1133965956099999E-2</v>
      </c>
      <c r="AF16">
        <f t="shared" si="10"/>
        <v>8.2032807533895103E-5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1.03606510162</v>
      </c>
      <c r="I17" s="11">
        <v>1.12794530392</v>
      </c>
      <c r="J17" s="11">
        <v>1.0883337879199999</v>
      </c>
      <c r="K17" s="31">
        <v>2.0539896743799999E-2</v>
      </c>
      <c r="L17" s="12" t="s">
        <v>36</v>
      </c>
      <c r="M17">
        <f t="shared" si="1"/>
        <v>1.0883337879199999</v>
      </c>
      <c r="N17">
        <f t="shared" si="5"/>
        <v>2.0539896743799999E-2</v>
      </c>
      <c r="O17">
        <f t="shared" si="6"/>
        <v>1.3610050429554218E-4</v>
      </c>
      <c r="P17">
        <f t="shared" si="7"/>
        <v>-16</v>
      </c>
      <c r="Q17" s="12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1.0623975992200001</v>
      </c>
      <c r="Z17" s="11">
        <v>1.1219619512600001</v>
      </c>
      <c r="AA17" s="11">
        <v>1.0908475017499999</v>
      </c>
      <c r="AB17" s="31">
        <v>1.58701790624E-2</v>
      </c>
      <c r="AC17" s="12" t="s">
        <v>36</v>
      </c>
      <c r="AD17">
        <f t="shared" si="8"/>
        <v>1.0908475017499999</v>
      </c>
      <c r="AE17">
        <f t="shared" si="9"/>
        <v>1.58701790624E-2</v>
      </c>
      <c r="AF17">
        <f t="shared" si="10"/>
        <v>8.3768224216256647E-5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1.0463474988899999</v>
      </c>
      <c r="I18" s="11">
        <v>1.1266318559599999</v>
      </c>
      <c r="J18" s="11">
        <v>1.08261858716</v>
      </c>
      <c r="K18" s="31">
        <v>1.9175372614299999E-2</v>
      </c>
      <c r="L18" s="12" t="s">
        <v>36</v>
      </c>
      <c r="M18">
        <f t="shared" si="1"/>
        <v>1.08261858716</v>
      </c>
      <c r="N18">
        <f t="shared" si="5"/>
        <v>1.9175372614299999E-2</v>
      </c>
      <c r="O18">
        <f t="shared" si="6"/>
        <v>3.0211351231451878E-4</v>
      </c>
      <c r="P18">
        <f t="shared" si="7"/>
        <v>-14</v>
      </c>
      <c r="Q18" s="12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1.0579181909599999</v>
      </c>
      <c r="Z18" s="11">
        <v>1.1557873487500001</v>
      </c>
      <c r="AA18" s="11">
        <v>1.0972892233</v>
      </c>
      <c r="AB18" s="31">
        <v>2.22020323588E-2</v>
      </c>
      <c r="AC18" s="12" t="s">
        <v>36</v>
      </c>
      <c r="AD18">
        <f t="shared" si="8"/>
        <v>1.0972892233</v>
      </c>
      <c r="AE18">
        <f t="shared" si="9"/>
        <v>2.22020323588E-2</v>
      </c>
      <c r="AF18">
        <f t="shared" si="10"/>
        <v>7.3483103172633439E-6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1.0462958812700001</v>
      </c>
      <c r="I19" s="11">
        <v>1.1071974039100001</v>
      </c>
      <c r="J19" s="11">
        <v>1.0775643750699999</v>
      </c>
      <c r="K19" s="31">
        <v>1.39473880328E-2</v>
      </c>
      <c r="L19" s="12" t="s">
        <v>36</v>
      </c>
      <c r="M19">
        <f t="shared" si="1"/>
        <v>1.0775643750699999</v>
      </c>
      <c r="N19">
        <f t="shared" si="5"/>
        <v>1.39473880328E-2</v>
      </c>
      <c r="O19">
        <f t="shared" si="6"/>
        <v>5.0335726599964534E-4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1.03595244884</v>
      </c>
      <c r="Z19" s="11">
        <v>1.1154028177299999</v>
      </c>
      <c r="AA19" s="11">
        <v>1.0726223669799999</v>
      </c>
      <c r="AB19" s="31">
        <v>1.7096240741299999E-2</v>
      </c>
      <c r="AC19" s="12" t="s">
        <v>36</v>
      </c>
      <c r="AD19">
        <f t="shared" si="8"/>
        <v>1.0726223669799999</v>
      </c>
      <c r="AE19">
        <f t="shared" si="9"/>
        <v>1.7096240741299999E-2</v>
      </c>
      <c r="AF19">
        <f t="shared" si="10"/>
        <v>7.4953478977780419E-4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1.0361815691</v>
      </c>
      <c r="I20" s="11">
        <v>1.10291540623</v>
      </c>
      <c r="J20" s="11">
        <v>1.0755831684399999</v>
      </c>
      <c r="K20" s="31">
        <v>1.55563589553E-2</v>
      </c>
      <c r="L20" s="12" t="s">
        <v>36</v>
      </c>
      <c r="M20">
        <f t="shared" si="1"/>
        <v>1.0755831684399999</v>
      </c>
      <c r="N20">
        <f t="shared" si="5"/>
        <v>1.55563589553E-2</v>
      </c>
      <c r="O20">
        <f t="shared" si="6"/>
        <v>5.9618166342942109E-4</v>
      </c>
      <c r="P20">
        <f t="shared" si="7"/>
        <v>-10</v>
      </c>
      <c r="Q20" s="12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1.0357469320299999</v>
      </c>
      <c r="Z20" s="11">
        <v>1.11064863205</v>
      </c>
      <c r="AA20" s="11">
        <v>1.0794461819600001</v>
      </c>
      <c r="AB20" s="31">
        <v>1.7073002246900001E-2</v>
      </c>
      <c r="AC20" s="12" t="s">
        <v>36</v>
      </c>
      <c r="AD20">
        <f t="shared" si="8"/>
        <v>1.0794461819600001</v>
      </c>
      <c r="AE20">
        <f t="shared" si="9"/>
        <v>1.7073002246900001E-2</v>
      </c>
      <c r="AF20">
        <f t="shared" si="10"/>
        <v>4.2245943602142966E-4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1.0395157337200001</v>
      </c>
      <c r="I21" s="11">
        <v>1.1638180017499999</v>
      </c>
      <c r="J21" s="11">
        <v>1.08409896551</v>
      </c>
      <c r="K21" s="31">
        <v>2.3697456181099998E-2</v>
      </c>
      <c r="L21" s="12" t="s">
        <v>36</v>
      </c>
      <c r="M21">
        <f t="shared" si="1"/>
        <v>1.08409896551</v>
      </c>
      <c r="N21">
        <f t="shared" si="5"/>
        <v>2.3697456181099998E-2</v>
      </c>
      <c r="O21">
        <f t="shared" si="6"/>
        <v>2.5284289785217377E-4</v>
      </c>
      <c r="P21">
        <f t="shared" si="7"/>
        <v>-8</v>
      </c>
      <c r="Q21" s="12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1.02512073517</v>
      </c>
      <c r="Z21" s="11">
        <v>1.12088048458</v>
      </c>
      <c r="AA21" s="11">
        <v>1.0814502379499999</v>
      </c>
      <c r="AB21" s="31">
        <v>2.4590236502400002E-2</v>
      </c>
      <c r="AC21" s="12" t="s">
        <v>36</v>
      </c>
      <c r="AD21">
        <f t="shared" si="8"/>
        <v>1.0814502379499999</v>
      </c>
      <c r="AE21">
        <f t="shared" si="9"/>
        <v>2.4590236502400002E-2</v>
      </c>
      <c r="AF21">
        <f t="shared" si="10"/>
        <v>3.4409367211162543E-4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49</v>
      </c>
      <c r="F22" s="11">
        <v>24.5</v>
      </c>
      <c r="G22" s="11">
        <v>2.4500000000000001E-2</v>
      </c>
      <c r="H22" s="11">
        <v>1.06974327564</v>
      </c>
      <c r="I22" s="11">
        <v>1.12804830074</v>
      </c>
      <c r="J22" s="11">
        <v>1.09275688444</v>
      </c>
      <c r="K22" s="31">
        <v>1.2703999737600001E-2</v>
      </c>
      <c r="L22" s="12" t="s">
        <v>36</v>
      </c>
      <c r="M22">
        <f t="shared" si="1"/>
        <v>1.09275688444</v>
      </c>
      <c r="N22">
        <f t="shared" si="5"/>
        <v>1.2703999737600001E-2</v>
      </c>
      <c r="O22">
        <f t="shared" si="6"/>
        <v>5.2462723015515914E-5</v>
      </c>
      <c r="P22">
        <f t="shared" si="7"/>
        <v>-6</v>
      </c>
      <c r="Q22" s="12" t="s">
        <v>36</v>
      </c>
      <c r="T22" s="1"/>
      <c r="U22" s="11">
        <v>12</v>
      </c>
      <c r="V22" s="11">
        <v>49</v>
      </c>
      <c r="W22" s="11">
        <v>24.5</v>
      </c>
      <c r="X22" s="11">
        <v>2.4500000000000001E-2</v>
      </c>
      <c r="Y22" s="11">
        <v>1.0626069307299999</v>
      </c>
      <c r="Z22" s="11">
        <v>1.11506450176</v>
      </c>
      <c r="AA22" s="11">
        <v>1.09130273303</v>
      </c>
      <c r="AB22" s="31">
        <v>1.3681316146200001E-2</v>
      </c>
      <c r="AC22" s="12" t="s">
        <v>36</v>
      </c>
      <c r="AD22">
        <f t="shared" si="8"/>
        <v>1.09130273303</v>
      </c>
      <c r="AE22">
        <f t="shared" si="9"/>
        <v>1.3681316146200001E-2</v>
      </c>
      <c r="AF22">
        <f t="shared" si="10"/>
        <v>7.5642452747454048E-5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1.05952703953</v>
      </c>
      <c r="I23" s="11">
        <v>1.1379027366600001</v>
      </c>
      <c r="J23" s="11">
        <v>1.10215580005</v>
      </c>
      <c r="K23" s="31">
        <v>1.8514636592199998E-2</v>
      </c>
      <c r="L23" s="12" t="s">
        <v>36</v>
      </c>
      <c r="M23">
        <f t="shared" si="1"/>
        <v>1.10215580005</v>
      </c>
      <c r="N23">
        <f t="shared" si="5"/>
        <v>1.8514636592199998E-2</v>
      </c>
      <c r="O23">
        <f t="shared" si="6"/>
        <v>4.6474738555797183E-6</v>
      </c>
      <c r="P23">
        <f t="shared" si="7"/>
        <v>-4</v>
      </c>
      <c r="Q23" s="12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1.0703372955299999</v>
      </c>
      <c r="Z23" s="11">
        <v>1.1585403680799999</v>
      </c>
      <c r="AA23" s="11">
        <v>1.1170729536299999</v>
      </c>
      <c r="AB23" s="31">
        <v>1.8107506533999999E-2</v>
      </c>
      <c r="AC23" s="12" t="s">
        <v>36</v>
      </c>
      <c r="AD23">
        <f t="shared" si="8"/>
        <v>1.1170729536299999</v>
      </c>
      <c r="AE23">
        <f t="shared" si="9"/>
        <v>1.8107506533999999E-2</v>
      </c>
      <c r="AF23">
        <f t="shared" si="10"/>
        <v>2.9148574565212443E-4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1.08509325981</v>
      </c>
      <c r="I24" s="11">
        <v>1.1573286056500001</v>
      </c>
      <c r="J24" s="11">
        <v>1.11392763783</v>
      </c>
      <c r="K24" s="31">
        <v>1.49723311741E-2</v>
      </c>
      <c r="L24" s="12" t="s">
        <v>36</v>
      </c>
      <c r="M24">
        <f t="shared" si="1"/>
        <v>1.11392763783</v>
      </c>
      <c r="N24">
        <f t="shared" si="5"/>
        <v>1.49723311741E-2</v>
      </c>
      <c r="O24">
        <f t="shared" si="6"/>
        <v>1.9397909552364574E-4</v>
      </c>
      <c r="P24">
        <f t="shared" si="7"/>
        <v>-2</v>
      </c>
      <c r="Q24" s="12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1.0672107934999999</v>
      </c>
      <c r="Z24" s="11">
        <v>1.14908409119</v>
      </c>
      <c r="AA24" s="11">
        <v>1.1136908344200001</v>
      </c>
      <c r="AB24" s="31">
        <v>1.7994487589400001E-2</v>
      </c>
      <c r="AC24" s="12" t="s">
        <v>36</v>
      </c>
      <c r="AD24">
        <f t="shared" si="8"/>
        <v>1.1136908344200001</v>
      </c>
      <c r="AE24">
        <f t="shared" si="9"/>
        <v>1.7994487589400001E-2</v>
      </c>
      <c r="AF24">
        <f t="shared" si="10"/>
        <v>1.8743894711585577E-4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49</v>
      </c>
      <c r="F25" s="11">
        <v>24.5</v>
      </c>
      <c r="G25" s="11">
        <v>2.4500000000000001E-2</v>
      </c>
      <c r="H25" s="11">
        <v>1.0951679944999999</v>
      </c>
      <c r="I25" s="11">
        <v>1.14285194874</v>
      </c>
      <c r="J25" s="11">
        <v>1.1258595744</v>
      </c>
      <c r="K25" s="31">
        <v>1.0256646961299999E-2</v>
      </c>
      <c r="L25" s="12" t="s">
        <v>36</v>
      </c>
      <c r="M25">
        <f t="shared" si="1"/>
        <v>1.1258595744</v>
      </c>
      <c r="N25">
        <f t="shared" si="5"/>
        <v>1.0256646961299999E-2</v>
      </c>
      <c r="O25">
        <f t="shared" si="6"/>
        <v>6.6871758814912824E-4</v>
      </c>
      <c r="P25">
        <f t="shared" si="7"/>
        <v>0</v>
      </c>
      <c r="Q25" s="12" t="s">
        <v>36</v>
      </c>
      <c r="T25" s="1"/>
      <c r="U25" s="11">
        <v>15</v>
      </c>
      <c r="V25" s="11">
        <v>49</v>
      </c>
      <c r="W25" s="11">
        <v>24.5</v>
      </c>
      <c r="X25" s="11">
        <v>2.4500000000000001E-2</v>
      </c>
      <c r="Y25" s="11">
        <v>1.0775760412199999</v>
      </c>
      <c r="Z25" s="11">
        <v>1.1559383869199999</v>
      </c>
      <c r="AA25" s="11">
        <v>1.10944088624</v>
      </c>
      <c r="AB25" s="31">
        <v>1.8424811050599999E-2</v>
      </c>
      <c r="AC25" s="12" t="s">
        <v>36</v>
      </c>
      <c r="AD25">
        <f t="shared" si="8"/>
        <v>1.10944088624</v>
      </c>
      <c r="AE25">
        <f t="shared" si="9"/>
        <v>1.8424811050599999E-2</v>
      </c>
      <c r="AF25">
        <f t="shared" si="10"/>
        <v>8.9130332996620318E-5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1.0881087780000001</v>
      </c>
      <c r="I26" s="11">
        <v>1.1488536596300001</v>
      </c>
      <c r="J26" s="11">
        <v>1.1213155540799999</v>
      </c>
      <c r="K26" s="31">
        <v>1.5524570387099999E-2</v>
      </c>
      <c r="L26" s="12" t="s">
        <v>36</v>
      </c>
      <c r="M26">
        <f t="shared" si="1"/>
        <v>1.1213155540799999</v>
      </c>
      <c r="N26">
        <f t="shared" si="5"/>
        <v>1.5524570387099999E-2</v>
      </c>
      <c r="O26">
        <f t="shared" si="6"/>
        <v>4.5435284573739845E-4</v>
      </c>
      <c r="P26">
        <f t="shared" si="7"/>
        <v>2</v>
      </c>
      <c r="Q26" s="12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1.0764768123599999</v>
      </c>
      <c r="Z26" s="11">
        <v>1.13956093788</v>
      </c>
      <c r="AA26" s="11">
        <v>1.1077409632099999</v>
      </c>
      <c r="AB26" s="31">
        <v>1.53356837452E-2</v>
      </c>
      <c r="AC26" s="12" t="s">
        <v>36</v>
      </c>
      <c r="AD26">
        <f t="shared" si="8"/>
        <v>1.1077409632099999</v>
      </c>
      <c r="AE26">
        <f t="shared" si="9"/>
        <v>1.53356837452E-2</v>
      </c>
      <c r="AF26">
        <f t="shared" si="10"/>
        <v>5.9922511418571032E-5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1.09211206436</v>
      </c>
      <c r="I27" s="11">
        <v>1.1436047554</v>
      </c>
      <c r="J27" s="11">
        <v>1.11694852044</v>
      </c>
      <c r="K27" s="31">
        <v>1.13706232724E-2</v>
      </c>
      <c r="L27" s="12" t="s">
        <v>36</v>
      </c>
      <c r="M27">
        <f t="shared" si="1"/>
        <v>1.11694852044</v>
      </c>
      <c r="N27">
        <f t="shared" si="5"/>
        <v>1.13706232724E-2</v>
      </c>
      <c r="O27">
        <f t="shared" si="6"/>
        <v>2.8725234510509602E-4</v>
      </c>
      <c r="P27">
        <f t="shared" si="7"/>
        <v>4</v>
      </c>
      <c r="Q27" s="12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1.06026172638</v>
      </c>
      <c r="Z27" s="11">
        <v>1.15588974953</v>
      </c>
      <c r="AA27" s="11">
        <v>1.1024887561800001</v>
      </c>
      <c r="AB27" s="31">
        <v>2.5179973647499999E-2</v>
      </c>
      <c r="AC27" s="12" t="s">
        <v>36</v>
      </c>
      <c r="AD27">
        <f t="shared" si="8"/>
        <v>1.1024887561800001</v>
      </c>
      <c r="AE27">
        <f t="shared" si="9"/>
        <v>2.5179973647499999E-2</v>
      </c>
      <c r="AF27">
        <f t="shared" si="10"/>
        <v>6.193907323488171E-6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1.0670193433799999</v>
      </c>
      <c r="I28" s="11">
        <v>1.1493221521400001</v>
      </c>
      <c r="J28" s="11">
        <v>1.1134000214199999</v>
      </c>
      <c r="K28" s="31">
        <v>2.1452351034500002E-2</v>
      </c>
      <c r="L28" s="12" t="s">
        <v>36</v>
      </c>
      <c r="M28">
        <f t="shared" si="1"/>
        <v>1.1134000214199999</v>
      </c>
      <c r="N28">
        <f t="shared" si="5"/>
        <v>2.1452351034500002E-2</v>
      </c>
      <c r="O28">
        <f t="shared" si="6"/>
        <v>1.7956057405645487E-4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1.08224534988</v>
      </c>
      <c r="Z28" s="11">
        <v>1.13510298729</v>
      </c>
      <c r="AA28" s="11">
        <v>1.1097609240299999</v>
      </c>
      <c r="AB28" s="31">
        <v>1.24347366405E-2</v>
      </c>
      <c r="AC28" s="12" t="s">
        <v>36</v>
      </c>
      <c r="AD28">
        <f t="shared" si="8"/>
        <v>1.1097609240299999</v>
      </c>
      <c r="AE28">
        <f t="shared" si="9"/>
        <v>1.24347366405E-2</v>
      </c>
      <c r="AF28">
        <f t="shared" si="10"/>
        <v>9.5275637919428326E-5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1.0850666761400001</v>
      </c>
      <c r="I29" s="11">
        <v>1.1452049017000001</v>
      </c>
      <c r="J29" s="11">
        <v>1.11050936755</v>
      </c>
      <c r="K29" s="31">
        <v>1.60767365193E-2</v>
      </c>
      <c r="L29" s="12" t="s">
        <v>36</v>
      </c>
      <c r="M29">
        <f t="shared" si="1"/>
        <v>1.11050936755</v>
      </c>
      <c r="N29">
        <f t="shared" si="5"/>
        <v>1.60767365193E-2</v>
      </c>
      <c r="O29">
        <f t="shared" si="6"/>
        <v>1.1044680630099028E-4</v>
      </c>
      <c r="P29">
        <f t="shared" si="7"/>
        <v>8</v>
      </c>
      <c r="Q29" s="12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1.05825138092</v>
      </c>
      <c r="Z29" s="11">
        <v>1.15280222893</v>
      </c>
      <c r="AA29" s="11">
        <v>1.10841749696</v>
      </c>
      <c r="AB29" s="31">
        <v>1.8401296150199999E-2</v>
      </c>
      <c r="AC29" s="12" t="s">
        <v>36</v>
      </c>
      <c r="AD29">
        <f t="shared" si="8"/>
        <v>1.10841749696</v>
      </c>
      <c r="AE29">
        <f t="shared" si="9"/>
        <v>1.8401296150199999E-2</v>
      </c>
      <c r="AF29">
        <f t="shared" si="10"/>
        <v>7.0854255071608186E-5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1.0718643665300001</v>
      </c>
      <c r="I30" s="11">
        <v>1.12664496899</v>
      </c>
      <c r="J30" s="11">
        <v>1.0982478366199999</v>
      </c>
      <c r="K30" s="31">
        <v>1.49747816709E-2</v>
      </c>
      <c r="L30" s="12" t="s">
        <v>36</v>
      </c>
      <c r="M30">
        <f t="shared" si="1"/>
        <v>1.0982478366199999</v>
      </c>
      <c r="N30">
        <f t="shared" si="5"/>
        <v>1.49747816709E-2</v>
      </c>
      <c r="O30">
        <f t="shared" si="6"/>
        <v>3.0700765102136244E-6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1.07900810242</v>
      </c>
      <c r="Z30" s="11">
        <v>1.13383209705</v>
      </c>
      <c r="AA30" s="11">
        <v>1.10260545506</v>
      </c>
      <c r="AB30" s="31">
        <v>1.1974141518300001E-2</v>
      </c>
      <c r="AC30" s="12" t="s">
        <v>36</v>
      </c>
      <c r="AD30">
        <f t="shared" si="8"/>
        <v>1.10260545506</v>
      </c>
      <c r="AE30">
        <f t="shared" si="9"/>
        <v>1.1974141518300001E-2</v>
      </c>
      <c r="AF30">
        <f t="shared" si="10"/>
        <v>6.7883960696789402E-6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1.0571321249000001</v>
      </c>
      <c r="I31" s="11">
        <v>1.1173173189200001</v>
      </c>
      <c r="J31" s="11">
        <v>1.0875552074599999</v>
      </c>
      <c r="K31" s="31">
        <v>1.4451321441900001E-2</v>
      </c>
      <c r="L31" s="12" t="s">
        <v>36</v>
      </c>
      <c r="M31">
        <f t="shared" si="1"/>
        <v>1.0875552074599999</v>
      </c>
      <c r="N31">
        <f t="shared" si="5"/>
        <v>1.4451321441900001E-2</v>
      </c>
      <c r="O31">
        <f t="shared" si="6"/>
        <v>1.5487286136364446E-4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1.0586609840400001</v>
      </c>
      <c r="Z31" s="11">
        <v>1.1314157247500001</v>
      </c>
      <c r="AA31" s="11">
        <v>1.0884797526300001</v>
      </c>
      <c r="AB31" s="31">
        <v>1.54068200502E-2</v>
      </c>
      <c r="AC31" s="12" t="s">
        <v>36</v>
      </c>
      <c r="AD31">
        <f t="shared" si="8"/>
        <v>1.0884797526300001</v>
      </c>
      <c r="AE31">
        <f t="shared" si="9"/>
        <v>1.54068200502E-2</v>
      </c>
      <c r="AF31">
        <f t="shared" si="10"/>
        <v>1.3271609946599225E-4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1.0436905622499999</v>
      </c>
      <c r="I32" s="11">
        <v>1.1009491682100001</v>
      </c>
      <c r="J32" s="11">
        <v>1.0707286946900001</v>
      </c>
      <c r="K32" s="31">
        <v>1.2160479593E-2</v>
      </c>
      <c r="L32" s="12" t="s">
        <v>36</v>
      </c>
      <c r="M32">
        <f t="shared" si="1"/>
        <v>1.0707286946900001</v>
      </c>
      <c r="N32">
        <f t="shared" si="5"/>
        <v>1.2160479593E-2</v>
      </c>
      <c r="O32">
        <f t="shared" si="6"/>
        <v>8.5680931455123395E-4</v>
      </c>
      <c r="P32">
        <f t="shared" si="7"/>
        <v>14</v>
      </c>
      <c r="Q32" s="12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1.04321122169</v>
      </c>
      <c r="Z32" s="11">
        <v>1.10434293747</v>
      </c>
      <c r="AA32" s="11">
        <v>1.07400427379</v>
      </c>
      <c r="AB32" s="31">
        <v>1.33504986175E-2</v>
      </c>
      <c r="AC32" s="12" t="s">
        <v>36</v>
      </c>
      <c r="AD32">
        <f t="shared" si="8"/>
        <v>1.07400427379</v>
      </c>
      <c r="AE32">
        <f t="shared" si="9"/>
        <v>1.33504986175E-2</v>
      </c>
      <c r="AF32">
        <f t="shared" si="10"/>
        <v>6.7577778118528748E-4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1.0254782438300001</v>
      </c>
      <c r="I33" s="11">
        <v>1.09675335884</v>
      </c>
      <c r="J33" s="11">
        <v>1.06252632422</v>
      </c>
      <c r="K33" s="31">
        <v>1.7804600112899999E-2</v>
      </c>
      <c r="L33" s="12" t="s">
        <v>36</v>
      </c>
      <c r="M33">
        <f t="shared" si="1"/>
        <v>1.06252632422</v>
      </c>
      <c r="N33">
        <f t="shared" si="5"/>
        <v>1.7804600112899999E-2</v>
      </c>
      <c r="O33">
        <f t="shared" si="6"/>
        <v>1.4042763764645623E-3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1.03113138676</v>
      </c>
      <c r="Z33" s="11">
        <v>1.0969606638</v>
      </c>
      <c r="AA33" s="11">
        <v>1.06283267573</v>
      </c>
      <c r="AB33" s="31">
        <v>1.21393295575E-2</v>
      </c>
      <c r="AC33" s="12" t="s">
        <v>36</v>
      </c>
      <c r="AD33">
        <f t="shared" si="8"/>
        <v>1.06283267573</v>
      </c>
      <c r="AE33">
        <f t="shared" si="9"/>
        <v>1.21393295575E-2</v>
      </c>
      <c r="AF33">
        <f t="shared" si="10"/>
        <v>1.3814099933913411E-3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0.98997849226000001</v>
      </c>
      <c r="I34" s="11">
        <v>1.0963385105100001</v>
      </c>
      <c r="J34" s="11">
        <v>1.0451638453100001</v>
      </c>
      <c r="K34" s="31">
        <v>3.0237222485799999E-2</v>
      </c>
      <c r="L34" s="12" t="s">
        <v>36</v>
      </c>
      <c r="M34">
        <f t="shared" si="1"/>
        <v>1.0451638453100001</v>
      </c>
      <c r="N34">
        <f t="shared" si="5"/>
        <v>3.0237222485799999E-2</v>
      </c>
      <c r="O34">
        <f t="shared" si="6"/>
        <v>3.0070038611856118E-3</v>
      </c>
      <c r="P34">
        <f t="shared" si="7"/>
        <v>18</v>
      </c>
      <c r="Q34" s="12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0.993149161339</v>
      </c>
      <c r="Z34" s="11">
        <v>1.0769071579</v>
      </c>
      <c r="AA34" s="11">
        <v>1.0416091680499999</v>
      </c>
      <c r="AB34" s="31">
        <v>2.04685359544E-2</v>
      </c>
      <c r="AC34" s="12" t="s">
        <v>36</v>
      </c>
      <c r="AD34">
        <f t="shared" si="8"/>
        <v>1.0416091680499999</v>
      </c>
      <c r="AE34">
        <f t="shared" si="9"/>
        <v>2.04685359544E-2</v>
      </c>
      <c r="AF34">
        <f t="shared" si="10"/>
        <v>3.4094892558131601E-3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1.0049633979799999</v>
      </c>
      <c r="I35" s="11">
        <v>1.07014906406</v>
      </c>
      <c r="J35" s="11">
        <v>1.0314332819900001</v>
      </c>
      <c r="K35" s="31">
        <v>1.6772782173499999E-2</v>
      </c>
      <c r="L35" s="12" t="s">
        <v>36</v>
      </c>
      <c r="M35">
        <f t="shared" si="1"/>
        <v>1.0314332819900001</v>
      </c>
      <c r="N35">
        <f t="shared" si="5"/>
        <v>1.6772782173499999E-2</v>
      </c>
      <c r="O35">
        <f t="shared" si="6"/>
        <v>4.7013948186628617E-3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1.00030505657</v>
      </c>
      <c r="Z35" s="11">
        <v>1.0932708978700001</v>
      </c>
      <c r="AA35" s="11">
        <v>1.0467313550999999</v>
      </c>
      <c r="AB35" s="31">
        <v>2.0479394072300001E-2</v>
      </c>
      <c r="AC35" s="12" t="s">
        <v>36</v>
      </c>
      <c r="AD35">
        <f t="shared" si="8"/>
        <v>1.0467313550999999</v>
      </c>
      <c r="AE35">
        <f t="shared" si="9"/>
        <v>2.0479394072300001E-2</v>
      </c>
      <c r="AF35">
        <f t="shared" si="10"/>
        <v>2.8375485294823131E-3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0.99429237842600005</v>
      </c>
      <c r="I36" s="11">
        <v>1.0764465331999999</v>
      </c>
      <c r="J36" s="11">
        <v>1.04336328983</v>
      </c>
      <c r="K36" s="31">
        <v>1.7333854868000001E-2</v>
      </c>
      <c r="L36" s="12" t="s">
        <v>36</v>
      </c>
      <c r="M36">
        <f t="shared" si="1"/>
        <v>1.04336328983</v>
      </c>
      <c r="N36">
        <f t="shared" si="5"/>
        <v>1.7333854868000001E-2</v>
      </c>
      <c r="O36">
        <f t="shared" si="6"/>
        <v>3.2077169388805868E-3</v>
      </c>
      <c r="P36">
        <f t="shared" si="7"/>
        <v>22</v>
      </c>
      <c r="Q36" s="12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1.01454019547</v>
      </c>
      <c r="Z36" s="11">
        <v>1.12365949154</v>
      </c>
      <c r="AA36" s="11">
        <v>1.0666295504600001</v>
      </c>
      <c r="AB36" s="31">
        <v>2.39701247352E-2</v>
      </c>
      <c r="AC36" s="12" t="s">
        <v>36</v>
      </c>
      <c r="AD36">
        <f t="shared" si="8"/>
        <v>1.0666295504600001</v>
      </c>
      <c r="AE36">
        <f t="shared" si="9"/>
        <v>2.39701247352E-2</v>
      </c>
      <c r="AF36">
        <f t="shared" si="10"/>
        <v>1.1135869025016871E-3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1.0521856546399999</v>
      </c>
      <c r="I37" s="11">
        <v>1.162987113</v>
      </c>
      <c r="J37" s="11">
        <v>1.1023428368599999</v>
      </c>
      <c r="K37" s="31">
        <v>2.3304837951900002E-2</v>
      </c>
      <c r="L37" s="12" t="s">
        <v>59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59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1.08254814148</v>
      </c>
      <c r="Z37" s="11">
        <v>1.19262135029</v>
      </c>
      <c r="AA37" s="11">
        <v>1.14688697815</v>
      </c>
      <c r="AB37" s="31">
        <v>2.0783535888400002E-2</v>
      </c>
      <c r="AC37" s="12" t="s">
        <v>59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1.1805188655900001</v>
      </c>
      <c r="I38" s="11">
        <v>1.36251854897</v>
      </c>
      <c r="J38" s="11">
        <v>1.26230249356</v>
      </c>
      <c r="K38" s="31">
        <v>3.6291141854699997E-2</v>
      </c>
      <c r="L38" s="12" t="s">
        <v>59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59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1.2589707374600001</v>
      </c>
      <c r="Z38" s="11">
        <v>1.4171407222700001</v>
      </c>
      <c r="AA38" s="11">
        <v>1.3488382222699999</v>
      </c>
      <c r="AB38" s="31">
        <v>3.8231704832000002E-2</v>
      </c>
      <c r="AC38" s="12" t="s">
        <v>59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1.62053012848</v>
      </c>
      <c r="J39" s="11">
        <v>0.29697139122900001</v>
      </c>
      <c r="K39" s="11">
        <v>0.60768236917999996</v>
      </c>
      <c r="L39" s="12" t="s">
        <v>59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59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</v>
      </c>
      <c r="AA39" s="11">
        <v>0</v>
      </c>
      <c r="AB39" s="11">
        <v>0</v>
      </c>
      <c r="AC39" s="12" t="s">
        <v>59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Q40" s="7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1746</v>
      </c>
      <c r="F60" s="11">
        <v>873</v>
      </c>
      <c r="G60" s="11">
        <v>0.873</v>
      </c>
      <c r="H60" s="11">
        <v>0</v>
      </c>
      <c r="I60" s="11">
        <v>4.0679192542999996</v>
      </c>
      <c r="J60" s="11">
        <v>1.0799543415299999</v>
      </c>
      <c r="K60" s="32">
        <v>0.64712535780500002</v>
      </c>
      <c r="O60">
        <f t="shared" ref="O60:O88" si="12">J60/P$60</f>
        <v>1.0933235218014026</v>
      </c>
      <c r="P60">
        <f>K$60/(SQRT(2-(PI()/2)))</f>
        <v>0.98777198148140533</v>
      </c>
      <c r="T60" s="1"/>
      <c r="U60" s="11">
        <v>1</v>
      </c>
      <c r="V60" s="11">
        <v>1746</v>
      </c>
      <c r="W60" s="11">
        <v>873</v>
      </c>
      <c r="X60" s="11">
        <v>0.873</v>
      </c>
      <c r="Y60" s="11">
        <v>0</v>
      </c>
      <c r="Z60" s="11">
        <v>5.6928005218499997</v>
      </c>
      <c r="AA60" s="11">
        <v>1.6938200355199999</v>
      </c>
      <c r="AB60" s="31">
        <v>0.97364114447200001</v>
      </c>
      <c r="AF60">
        <f>AA60/AG$60</f>
        <v>1.1397249680880552</v>
      </c>
      <c r="AG60">
        <f>AB$60/(SQRT(2-(PI()/2)))</f>
        <v>1.4861655951623718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1.43573629856</v>
      </c>
      <c r="I61" s="11">
        <v>36.611274719199997</v>
      </c>
      <c r="J61" s="11">
        <v>16.564684748600001</v>
      </c>
      <c r="K61" s="13">
        <v>9.80006904679</v>
      </c>
      <c r="O61">
        <f t="shared" si="12"/>
        <v>16.769745507214338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31">
        <v>1.8976001739499999</v>
      </c>
      <c r="Z61" s="11">
        <v>41.747203826899998</v>
      </c>
      <c r="AA61" s="11">
        <v>19.427810990099999</v>
      </c>
      <c r="AB61" s="11">
        <v>10.8164441677</v>
      </c>
      <c r="AF61">
        <f t="shared" ref="AF61:AF88" si="14">AA61/AG$60</f>
        <v>13.072440280773289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58.386608123800002</v>
      </c>
      <c r="I62" s="11">
        <v>214.163986206</v>
      </c>
      <c r="J62" s="11">
        <v>111.393989258</v>
      </c>
      <c r="K62" s="13">
        <v>38.9097920524</v>
      </c>
      <c r="O62">
        <f t="shared" si="12"/>
        <v>112.77297933773897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67.997337341299996</v>
      </c>
      <c r="Z62" s="11">
        <v>240.046417236</v>
      </c>
      <c r="AA62" s="11">
        <v>129.35940216099999</v>
      </c>
      <c r="AB62" s="11">
        <v>43.759312656399999</v>
      </c>
      <c r="AF62">
        <f t="shared" si="14"/>
        <v>87.042387861809416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307.48684692400002</v>
      </c>
      <c r="I63" s="11">
        <v>457.99984741200001</v>
      </c>
      <c r="J63" s="11">
        <v>372.32966378999998</v>
      </c>
      <c r="K63" s="13">
        <v>39.649936210200003</v>
      </c>
      <c r="O63">
        <f t="shared" si="12"/>
        <v>376.93887938752903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368.450683594</v>
      </c>
      <c r="Z63" s="11">
        <v>550.93658447300004</v>
      </c>
      <c r="AA63" s="11">
        <v>445.905624977</v>
      </c>
      <c r="AB63" s="11">
        <v>47.815404154900001</v>
      </c>
      <c r="AF63">
        <f t="shared" si="14"/>
        <v>300.03764481459575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676.47106933600003</v>
      </c>
      <c r="I64" s="11">
        <v>828.89837646499996</v>
      </c>
      <c r="J64" s="11">
        <v>747.97951336300002</v>
      </c>
      <c r="K64" s="13">
        <v>39.738440395300003</v>
      </c>
      <c r="O64">
        <f t="shared" si="12"/>
        <v>757.23904644594404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829.25128173799999</v>
      </c>
      <c r="Z64" s="11">
        <v>1071.1953125</v>
      </c>
      <c r="AA64" s="11">
        <v>937.82109350099995</v>
      </c>
      <c r="AB64" s="11">
        <v>57.524286236000002</v>
      </c>
      <c r="AF64">
        <f t="shared" si="14"/>
        <v>631.03404933723948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1051.67675781</v>
      </c>
      <c r="I65" s="11">
        <v>1334.0382080100001</v>
      </c>
      <c r="J65" s="11">
        <v>1170.4065539799999</v>
      </c>
      <c r="K65" s="13">
        <v>59.348348631</v>
      </c>
      <c r="O65">
        <f t="shared" si="12"/>
        <v>1184.8954778254486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1342.2358398399999</v>
      </c>
      <c r="Z65" s="11">
        <v>1673.3670654299999</v>
      </c>
      <c r="AA65" s="11">
        <v>1490.769548</v>
      </c>
      <c r="AB65" s="11">
        <v>81.256189820299994</v>
      </c>
      <c r="AF65">
        <f t="shared" si="14"/>
        <v>1003.097873381415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1480.48339844</v>
      </c>
      <c r="I66" s="11">
        <v>1783.9022216799999</v>
      </c>
      <c r="J66" s="11">
        <v>1605.6269067400001</v>
      </c>
      <c r="K66" s="13">
        <v>74.062174125599995</v>
      </c>
      <c r="O66">
        <f t="shared" si="12"/>
        <v>1625.5035947992476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1859.015625</v>
      </c>
      <c r="Z66" s="11">
        <v>2310.64453125</v>
      </c>
      <c r="AA66" s="11">
        <v>2075.1775732400001</v>
      </c>
      <c r="AB66" s="11">
        <v>85.812231182700003</v>
      </c>
      <c r="AF66">
        <f t="shared" si="14"/>
        <v>1396.3299782977922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1803.2846679700001</v>
      </c>
      <c r="I67" s="11">
        <v>2063.6315918</v>
      </c>
      <c r="J67" s="11">
        <v>1944.2308565000001</v>
      </c>
      <c r="K67" s="13">
        <v>57.9606520452</v>
      </c>
      <c r="O67">
        <f t="shared" si="12"/>
        <v>1968.2992562556301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2342.5874023400002</v>
      </c>
      <c r="Z67" s="11">
        <v>2833.4333496099998</v>
      </c>
      <c r="AA67" s="11">
        <v>2578.6835363099999</v>
      </c>
      <c r="AB67" s="11">
        <v>99.760660050200002</v>
      </c>
      <c r="AF67">
        <f t="shared" si="14"/>
        <v>1735.1253081782347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2058.6064453099998</v>
      </c>
      <c r="I68" s="11">
        <v>2428.0693359400002</v>
      </c>
      <c r="J68" s="11">
        <v>2230.0033701000002</v>
      </c>
      <c r="K68" s="13">
        <v>67.907760122599996</v>
      </c>
      <c r="O68" s="6">
        <f t="shared" si="12"/>
        <v>2257.6094603893962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2668.0258789099998</v>
      </c>
      <c r="Z68" s="11">
        <v>3187.01953125</v>
      </c>
      <c r="AA68" s="11">
        <v>2952.9696834800002</v>
      </c>
      <c r="AB68" s="11">
        <v>98.777435485699996</v>
      </c>
      <c r="AF68" s="6">
        <f t="shared" si="14"/>
        <v>1986.9721739570832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2329.9606933599998</v>
      </c>
      <c r="I69" s="11">
        <v>2641.5153808599998</v>
      </c>
      <c r="J69" s="11">
        <v>2486.92957789</v>
      </c>
      <c r="K69" s="13">
        <v>74.934517286800002</v>
      </c>
      <c r="O69" s="6">
        <f t="shared" si="12"/>
        <v>2517.7162589287477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3047.5458984400002</v>
      </c>
      <c r="Z69" s="11">
        <v>3537.7592773400002</v>
      </c>
      <c r="AA69" s="11">
        <v>3302.8311344099998</v>
      </c>
      <c r="AB69" s="11">
        <v>111.813093507</v>
      </c>
      <c r="AF69" s="6">
        <f t="shared" si="14"/>
        <v>2222.3843326484402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2550.5854492200001</v>
      </c>
      <c r="I70" s="11">
        <v>2894.9228515599998</v>
      </c>
      <c r="J70" s="11">
        <v>2734.0687662800001</v>
      </c>
      <c r="K70" s="13">
        <v>78.074191441099998</v>
      </c>
      <c r="O70" s="6">
        <f t="shared" si="12"/>
        <v>2767.9148806990825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3356.2221679700001</v>
      </c>
      <c r="Z70" s="11">
        <v>3927.0834960900002</v>
      </c>
      <c r="AA70" s="11">
        <v>3608.8447840099998</v>
      </c>
      <c r="AB70" s="11">
        <v>115.59963078600001</v>
      </c>
      <c r="AF70" s="6">
        <f t="shared" si="14"/>
        <v>2428.2925104424271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49</v>
      </c>
      <c r="F71" s="11">
        <v>24.5</v>
      </c>
      <c r="G71" s="11">
        <v>2.4500000000000001E-2</v>
      </c>
      <c r="H71" s="11">
        <v>2804.2321777299999</v>
      </c>
      <c r="I71" s="11">
        <v>3105.9760742200001</v>
      </c>
      <c r="J71" s="11">
        <v>2951.55139409</v>
      </c>
      <c r="K71" s="13">
        <v>68.141770616000002</v>
      </c>
      <c r="O71" s="6">
        <f t="shared" si="12"/>
        <v>2988.0898116419821</v>
      </c>
      <c r="T71" s="1"/>
      <c r="U71" s="11">
        <v>12</v>
      </c>
      <c r="V71" s="11">
        <v>49</v>
      </c>
      <c r="W71" s="11">
        <v>24.5</v>
      </c>
      <c r="X71" s="11">
        <v>2.4500000000000001E-2</v>
      </c>
      <c r="Y71" s="11">
        <v>3642.1271972700001</v>
      </c>
      <c r="Z71" s="11">
        <v>4168.7114257800004</v>
      </c>
      <c r="AA71" s="11">
        <v>3910.9797064300001</v>
      </c>
      <c r="AB71" s="11">
        <v>125.54935049300001</v>
      </c>
      <c r="AF71" s="6">
        <f t="shared" si="14"/>
        <v>2631.590799276109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2969.5810546900002</v>
      </c>
      <c r="I72" s="11">
        <v>3417.2915039099998</v>
      </c>
      <c r="J72" s="11">
        <v>3138.6206571100001</v>
      </c>
      <c r="K72" s="13">
        <v>95.7195819274</v>
      </c>
      <c r="O72" s="6">
        <f t="shared" si="12"/>
        <v>3177.4748787699687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3864.1464843799999</v>
      </c>
      <c r="Z72" s="11">
        <v>4511.2280273400002</v>
      </c>
      <c r="AA72" s="11">
        <v>4142.95373535</v>
      </c>
      <c r="AB72" s="11">
        <v>144.36909627899999</v>
      </c>
      <c r="AF72" s="6">
        <f t="shared" si="14"/>
        <v>2787.6797503829707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3017.6782226599998</v>
      </c>
      <c r="I73" s="11">
        <v>3447.9206543</v>
      </c>
      <c r="J73" s="11">
        <v>3213.14955289</v>
      </c>
      <c r="K73" s="13">
        <v>90.936414977400005</v>
      </c>
      <c r="O73" s="6">
        <f t="shared" si="12"/>
        <v>3252.9263971135297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3990.0205078099998</v>
      </c>
      <c r="Z73" s="11">
        <v>4444.4956054699996</v>
      </c>
      <c r="AA73" s="11">
        <v>4221.20531269</v>
      </c>
      <c r="AB73" s="11">
        <v>119.411635297</v>
      </c>
      <c r="AF73" s="6">
        <f t="shared" si="14"/>
        <v>2840.333086992779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49</v>
      </c>
      <c r="F74" s="34">
        <v>24.5</v>
      </c>
      <c r="G74" s="34">
        <v>2.4500000000000001E-2</v>
      </c>
      <c r="H74" s="34">
        <v>3094.01171875</v>
      </c>
      <c r="I74" s="34">
        <v>3395.0375976599998</v>
      </c>
      <c r="J74" s="34">
        <v>3242.54679528</v>
      </c>
      <c r="K74" s="35">
        <v>81.312828746700006</v>
      </c>
      <c r="L74" s="35"/>
      <c r="O74" s="34">
        <f t="shared" si="12"/>
        <v>3282.6875595489246</v>
      </c>
      <c r="P74" s="34">
        <f>AVERAGE(O73:O75)</f>
        <v>3297.753183075738</v>
      </c>
      <c r="T74" s="33"/>
      <c r="U74" s="34">
        <v>15</v>
      </c>
      <c r="V74" s="34">
        <v>49</v>
      </c>
      <c r="W74" s="34">
        <v>24.5</v>
      </c>
      <c r="X74" s="34">
        <v>2.4500000000000001E-2</v>
      </c>
      <c r="Y74" s="34">
        <v>4081.4216308599998</v>
      </c>
      <c r="Z74" s="34">
        <v>4550.4453125</v>
      </c>
      <c r="AA74" s="34">
        <v>4306.5583197100004</v>
      </c>
      <c r="AB74" s="34">
        <v>109.556562383</v>
      </c>
      <c r="AF74" s="34">
        <f t="shared" si="14"/>
        <v>2897.7647805387965</v>
      </c>
      <c r="AG74" s="34">
        <f>AVERAGE(AF73:AF75)</f>
        <v>2898.6835783415299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3070.5612793</v>
      </c>
      <c r="I75" s="11">
        <v>3606.0908203099998</v>
      </c>
      <c r="J75" s="11">
        <v>3316.5882400800001</v>
      </c>
      <c r="K75" s="13">
        <v>100.90859725</v>
      </c>
      <c r="O75" s="6">
        <f t="shared" si="12"/>
        <v>3357.6455925647597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4171.2412109400002</v>
      </c>
      <c r="Z75" s="11">
        <v>4788.59375</v>
      </c>
      <c r="AA75" s="11">
        <v>4396.00778378</v>
      </c>
      <c r="AB75" s="11">
        <v>128.92458857299999</v>
      </c>
      <c r="AF75" s="6">
        <f t="shared" si="14"/>
        <v>2957.9528674930143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3145.4587402299999</v>
      </c>
      <c r="I76" s="11">
        <v>3471.8496093799999</v>
      </c>
      <c r="J76" s="11">
        <v>3332.2593778700002</v>
      </c>
      <c r="K76" s="13">
        <v>73.609453223000003</v>
      </c>
      <c r="O76" s="6">
        <f t="shared" si="12"/>
        <v>3373.5107295435364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4187.37109375</v>
      </c>
      <c r="Z76" s="11">
        <v>4654.8129882800004</v>
      </c>
      <c r="AA76" s="11">
        <v>4435.2620538399997</v>
      </c>
      <c r="AB76" s="11">
        <v>120.77910973199999</v>
      </c>
      <c r="AF76" s="6">
        <f t="shared" si="14"/>
        <v>2984.365987395518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3119.3762207</v>
      </c>
      <c r="I77" s="11">
        <v>3632.6520996099998</v>
      </c>
      <c r="J77" s="11">
        <v>3331.8560368499998</v>
      </c>
      <c r="K77" s="13">
        <v>99.120643624300001</v>
      </c>
      <c r="O77" s="6">
        <f t="shared" si="12"/>
        <v>3373.102395406142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4191.1660156199996</v>
      </c>
      <c r="Z77" s="11">
        <v>4732.6147460900002</v>
      </c>
      <c r="AA77" s="11">
        <v>4411.4945819599998</v>
      </c>
      <c r="AB77" s="11">
        <v>145.393587376</v>
      </c>
      <c r="AF77" s="6">
        <f t="shared" si="14"/>
        <v>2968.3735085241424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3078.2185058599998</v>
      </c>
      <c r="I78" s="11">
        <v>3443.8527832</v>
      </c>
      <c r="J78" s="11">
        <v>3256.3295611200001</v>
      </c>
      <c r="K78" s="13">
        <v>92.586561603099994</v>
      </c>
      <c r="O78" s="6">
        <f t="shared" si="12"/>
        <v>3296.6409476773565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4058.3342285200001</v>
      </c>
      <c r="Z78" s="11">
        <v>4614.9633789099998</v>
      </c>
      <c r="AA78" s="11">
        <v>4316.8356550600001</v>
      </c>
      <c r="AB78" s="11">
        <v>146.42169936799999</v>
      </c>
      <c r="AF78" s="6">
        <f t="shared" si="14"/>
        <v>2904.6801171496386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2952.83081055</v>
      </c>
      <c r="I79" s="11">
        <v>3415.13793945</v>
      </c>
      <c r="J79" s="11">
        <v>3177.9083419499998</v>
      </c>
      <c r="K79" s="13">
        <v>100.126005268</v>
      </c>
      <c r="O79" s="6">
        <f t="shared" si="12"/>
        <v>3217.2489213390627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3875.5319824200001</v>
      </c>
      <c r="Z79" s="11">
        <v>4488.7729492199996</v>
      </c>
      <c r="AA79" s="11">
        <v>4200.3131079599998</v>
      </c>
      <c r="AB79" s="11">
        <v>144.05199076100001</v>
      </c>
      <c r="AF79" s="6">
        <f t="shared" si="14"/>
        <v>2826.2752963952798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2781.7390136700001</v>
      </c>
      <c r="I80" s="11">
        <v>3254.3354492200001</v>
      </c>
      <c r="J80" s="11">
        <v>3035.0244427799998</v>
      </c>
      <c r="K80" s="13">
        <v>100.24359527999999</v>
      </c>
      <c r="O80" s="6">
        <f t="shared" si="12"/>
        <v>3072.5962060882102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3680.7116699200001</v>
      </c>
      <c r="Z80" s="11">
        <v>4290.4741210900002</v>
      </c>
      <c r="AA80" s="11">
        <v>3996.9226313600002</v>
      </c>
      <c r="AB80" s="11">
        <v>148.773409878</v>
      </c>
      <c r="AF80" s="6">
        <f t="shared" si="14"/>
        <v>2689.4194323771262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2655.6335449200001</v>
      </c>
      <c r="I81" s="11">
        <v>2968.1455078099998</v>
      </c>
      <c r="J81" s="11">
        <v>2834.3075693199999</v>
      </c>
      <c r="K81" s="13">
        <v>72.3602411878</v>
      </c>
      <c r="O81" s="6">
        <f t="shared" si="12"/>
        <v>2869.3945793737371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3410.61987305</v>
      </c>
      <c r="Z81" s="11">
        <v>3906.2099609400002</v>
      </c>
      <c r="AA81" s="11">
        <v>3698.1002029699998</v>
      </c>
      <c r="AB81" s="11">
        <v>102.24665477800001</v>
      </c>
      <c r="AF81" s="6">
        <f t="shared" si="14"/>
        <v>2488.3500297730698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2351.7360839799999</v>
      </c>
      <c r="I82" s="11">
        <v>2678.3659668</v>
      </c>
      <c r="J82" s="11">
        <v>2570.8171290999999</v>
      </c>
      <c r="K82" s="13">
        <v>70.907160707200006</v>
      </c>
      <c r="O82" s="6">
        <f t="shared" si="12"/>
        <v>2602.6422871849754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3096.8835449200001</v>
      </c>
      <c r="Z82" s="11">
        <v>3497.2770996099998</v>
      </c>
      <c r="AA82" s="11">
        <v>3322.6668294299998</v>
      </c>
      <c r="AB82" s="11">
        <v>87.475352992500007</v>
      </c>
      <c r="AF82" s="6">
        <f t="shared" si="14"/>
        <v>2235.731226887257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2072.0065918</v>
      </c>
      <c r="I83" s="11">
        <v>2279.94921875</v>
      </c>
      <c r="J83" s="11">
        <v>2182.4082270600002</v>
      </c>
      <c r="K83" s="13">
        <v>56.142440000000001</v>
      </c>
      <c r="O83" s="6">
        <f t="shared" si="12"/>
        <v>2209.4251183222932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2580.7360839799999</v>
      </c>
      <c r="Z83" s="11">
        <v>2909.3371582</v>
      </c>
      <c r="AA83" s="11">
        <v>2789.2675494</v>
      </c>
      <c r="AB83" s="11">
        <v>72.646886748300005</v>
      </c>
      <c r="AF83" s="6">
        <f t="shared" si="14"/>
        <v>1876.8215052746239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1549.1594238299999</v>
      </c>
      <c r="I84" s="11">
        <v>1831.0422363299999</v>
      </c>
      <c r="J84" s="11">
        <v>1700.12798838</v>
      </c>
      <c r="K84" s="13">
        <v>63.278074469000003</v>
      </c>
      <c r="O84" s="6">
        <f t="shared" si="12"/>
        <v>1721.1745425601594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2005.4470214800001</v>
      </c>
      <c r="Z84" s="11">
        <v>2456.4433593799999</v>
      </c>
      <c r="AA84" s="11">
        <v>2223.5920198899998</v>
      </c>
      <c r="AB84" s="11">
        <v>93.985032135099999</v>
      </c>
      <c r="AF84" s="6">
        <f t="shared" si="14"/>
        <v>1496.1939821026876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1059.5733642600001</v>
      </c>
      <c r="I85" s="11">
        <v>1351.0278320299999</v>
      </c>
      <c r="J85" s="11">
        <v>1204.2285571299999</v>
      </c>
      <c r="K85" s="13">
        <v>72.269987999400001</v>
      </c>
      <c r="O85" s="6">
        <f t="shared" si="12"/>
        <v>1219.1361768775473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1397.89880371</v>
      </c>
      <c r="Z85" s="11">
        <v>1760.3404541</v>
      </c>
      <c r="AA85" s="11">
        <v>1584.43286377</v>
      </c>
      <c r="AB85" s="11">
        <v>91.680897145900005</v>
      </c>
      <c r="AF85" s="6">
        <f t="shared" si="14"/>
        <v>1066.1213453786702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650.38848876999998</v>
      </c>
      <c r="I86" s="11">
        <v>912.17108154300001</v>
      </c>
      <c r="J86" s="11">
        <v>760.04526489299997</v>
      </c>
      <c r="K86" s="13">
        <v>57.068790537300004</v>
      </c>
      <c r="O86" s="6">
        <f t="shared" si="12"/>
        <v>769.45416466776726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861.82672119100005</v>
      </c>
      <c r="Z86" s="11">
        <v>1212.5665283200001</v>
      </c>
      <c r="AA86" s="11">
        <v>1009.80791992</v>
      </c>
      <c r="AB86" s="11">
        <v>73.124493482399998</v>
      </c>
      <c r="AF86" s="6">
        <f t="shared" si="14"/>
        <v>679.47200716194277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312.03335571299999</v>
      </c>
      <c r="I87" s="11">
        <v>463.50350952100001</v>
      </c>
      <c r="J87" s="11">
        <v>380.97310031199999</v>
      </c>
      <c r="K87" s="13">
        <v>36.412508682800002</v>
      </c>
      <c r="O87">
        <f t="shared" si="12"/>
        <v>385.68931641555349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435.81549072299998</v>
      </c>
      <c r="Z87" s="11">
        <v>608.81335449200003</v>
      </c>
      <c r="AA87" s="11">
        <v>511.125694431</v>
      </c>
      <c r="AB87" s="11">
        <v>44.5642303853</v>
      </c>
      <c r="AF87">
        <f t="shared" si="14"/>
        <v>343.92243777864923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78.486915588399995</v>
      </c>
      <c r="I88" s="11">
        <v>179.70631408700001</v>
      </c>
      <c r="J88" s="11">
        <v>113.30586482</v>
      </c>
      <c r="K88" s="13">
        <v>24.1089411536</v>
      </c>
      <c r="O88">
        <f t="shared" si="12"/>
        <v>114.70852276055672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97.093872070299994</v>
      </c>
      <c r="Z88" s="11">
        <v>214.112548828</v>
      </c>
      <c r="AA88" s="11">
        <v>141.21617694899999</v>
      </c>
      <c r="AB88" s="11">
        <v>28.480609191199999</v>
      </c>
      <c r="AF88">
        <f t="shared" si="14"/>
        <v>95.020485879012256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1746</v>
      </c>
      <c r="F98" s="11">
        <v>873</v>
      </c>
      <c r="G98" s="11">
        <v>0.873</v>
      </c>
      <c r="H98" s="31">
        <v>0</v>
      </c>
      <c r="I98" s="11">
        <v>2.1798703670499999</v>
      </c>
      <c r="J98" s="11">
        <v>0.86592467224799996</v>
      </c>
      <c r="K98" s="32">
        <v>0.43153325384000002</v>
      </c>
      <c r="O98">
        <f t="shared" ref="O98:O126" si="42">J98/P$98</f>
        <v>1.314611905270419</v>
      </c>
      <c r="P98">
        <f>K$98/(SQRT(2-(PI()/2)))</f>
        <v>0.65869224885033806</v>
      </c>
      <c r="T98" s="1"/>
      <c r="U98" s="11">
        <v>1</v>
      </c>
      <c r="V98" s="11">
        <v>1746</v>
      </c>
      <c r="W98" s="11">
        <v>873</v>
      </c>
      <c r="X98" s="11">
        <v>0.873</v>
      </c>
      <c r="Y98" s="31">
        <v>0</v>
      </c>
      <c r="Z98" s="11">
        <v>3.7952003478999998</v>
      </c>
      <c r="AA98" s="11">
        <v>1.43064746445</v>
      </c>
      <c r="AB98" s="31">
        <v>0.65781208142799996</v>
      </c>
      <c r="AF98">
        <f>AA98/AG$98</f>
        <v>1.4248281901320916</v>
      </c>
      <c r="AG98">
        <f>AB$98/(SQRT(2-(PI()/2)))</f>
        <v>1.0040841937001324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31">
        <v>0</v>
      </c>
      <c r="I99" s="11">
        <v>4.6613392829900002</v>
      </c>
      <c r="J99" s="11">
        <v>2.09865779171</v>
      </c>
      <c r="K99" s="32">
        <v>0.98128181939500003</v>
      </c>
      <c r="O99">
        <f t="shared" si="42"/>
        <v>3.1860975977369326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31">
        <v>0</v>
      </c>
      <c r="Z99" s="11">
        <v>6.0297298431400002</v>
      </c>
      <c r="AA99" s="11">
        <v>2.5166243594500002</v>
      </c>
      <c r="AB99" s="31">
        <v>1.3758562115099999</v>
      </c>
      <c r="AF99">
        <f t="shared" ref="AF99:AF126" si="44">AA99/AG$98</f>
        <v>2.5063877862433364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7.1708736419700001</v>
      </c>
      <c r="I100" s="11">
        <v>25.209423065199999</v>
      </c>
      <c r="J100" s="11">
        <v>13.746259136200001</v>
      </c>
      <c r="K100" s="13">
        <v>4.3263338505500002</v>
      </c>
      <c r="O100">
        <f t="shared" si="42"/>
        <v>20.869016084813985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7.9034609794600001</v>
      </c>
      <c r="Z100" s="11">
        <v>28.868892669699999</v>
      </c>
      <c r="AA100" s="11">
        <v>15.587055597299999</v>
      </c>
      <c r="AB100" s="11">
        <v>5.1672248338399998</v>
      </c>
      <c r="AF100">
        <f t="shared" si="44"/>
        <v>15.523653987481293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35.544036865199999</v>
      </c>
      <c r="I101" s="11">
        <v>54.472808837899997</v>
      </c>
      <c r="J101" s="11">
        <v>44.583673257100003</v>
      </c>
      <c r="K101" s="13">
        <v>4.9451035294299999</v>
      </c>
      <c r="O101">
        <f t="shared" si="42"/>
        <v>67.685134195696136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42.2451896667</v>
      </c>
      <c r="Z101" s="11">
        <v>64.5106964111</v>
      </c>
      <c r="AA101" s="11">
        <v>52.729633551399999</v>
      </c>
      <c r="AB101" s="11">
        <v>5.6311657131999997</v>
      </c>
      <c r="AF101">
        <f t="shared" si="44"/>
        <v>52.515151500480243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81.202308654800007</v>
      </c>
      <c r="I102" s="11">
        <v>95.803787231399994</v>
      </c>
      <c r="J102" s="11">
        <v>88.018990030099999</v>
      </c>
      <c r="K102" s="13">
        <v>3.99732898736</v>
      </c>
      <c r="O102">
        <f t="shared" si="42"/>
        <v>133.62687990290721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95.235542297400002</v>
      </c>
      <c r="Z102" s="11">
        <v>123.822502136</v>
      </c>
      <c r="AA102" s="11">
        <v>106.652191785</v>
      </c>
      <c r="AB102" s="11">
        <v>6.3634084261500004</v>
      </c>
      <c r="AF102">
        <f>AA102/AG$98</f>
        <v>106.21837536549396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124.802436829</v>
      </c>
      <c r="I103" s="11">
        <v>154.789154053</v>
      </c>
      <c r="J103" s="11">
        <v>135.75271531600001</v>
      </c>
      <c r="K103" s="13">
        <v>6.5028414844200002</v>
      </c>
      <c r="O103">
        <f t="shared" si="42"/>
        <v>206.09429601295412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155.812408447</v>
      </c>
      <c r="Z103" s="11">
        <v>185.724334717</v>
      </c>
      <c r="AA103" s="11">
        <v>170.24932981000001</v>
      </c>
      <c r="AB103" s="11">
        <v>7.7193931997699998</v>
      </c>
      <c r="AF103">
        <f t="shared" si="44"/>
        <v>169.55682688581851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169.894775391</v>
      </c>
      <c r="I104" s="11">
        <v>207.14021301299999</v>
      </c>
      <c r="J104" s="11">
        <v>184.37577362100001</v>
      </c>
      <c r="K104" s="13">
        <v>7.8016063278800001</v>
      </c>
      <c r="O104">
        <f t="shared" si="42"/>
        <v>279.91186163614952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213.65069580100001</v>
      </c>
      <c r="Z104" s="11">
        <v>253.806365967</v>
      </c>
      <c r="AA104" s="11">
        <v>237.04563415499999</v>
      </c>
      <c r="AB104" s="11">
        <v>7.7298241655200002</v>
      </c>
      <c r="AF104">
        <f t="shared" si="44"/>
        <v>236.08143185828615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196.18208313</v>
      </c>
      <c r="I105" s="11">
        <v>250.48292541500001</v>
      </c>
      <c r="J105" s="11">
        <v>225.97684284299999</v>
      </c>
      <c r="K105" s="13">
        <v>10.0816875946</v>
      </c>
      <c r="O105">
        <f t="shared" si="42"/>
        <v>343.06892670653599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263.43948364300002</v>
      </c>
      <c r="Z105" s="11">
        <v>315.12112426800002</v>
      </c>
      <c r="AA105" s="11">
        <v>291.027288699</v>
      </c>
      <c r="AB105" s="11">
        <v>13.8560481344</v>
      </c>
      <c r="AF105">
        <f t="shared" si="44"/>
        <v>289.84351165467575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239.00367736800001</v>
      </c>
      <c r="I106" s="11">
        <v>284.83291625999999</v>
      </c>
      <c r="J106" s="11">
        <v>261.69285374100002</v>
      </c>
      <c r="K106" s="13">
        <v>8.8699141230199992</v>
      </c>
      <c r="O106">
        <f t="shared" si="42"/>
        <v>397.29153363767523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315.04446411100002</v>
      </c>
      <c r="Z106" s="11">
        <v>395.74237060500002</v>
      </c>
      <c r="AA106" s="11">
        <v>349.98162482800001</v>
      </c>
      <c r="AB106" s="11">
        <v>14.944617430999999</v>
      </c>
      <c r="AF106">
        <f t="shared" si="44"/>
        <v>348.55804625136972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272.80700683600003</v>
      </c>
      <c r="I107" s="11">
        <v>313.50833129900002</v>
      </c>
      <c r="J107" s="11">
        <v>292.99284082499997</v>
      </c>
      <c r="K107" s="13">
        <v>9.3928801686900005</v>
      </c>
      <c r="O107">
        <f t="shared" si="42"/>
        <v>444.80991136054962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360.21951293900003</v>
      </c>
      <c r="Z107" s="11">
        <v>420.50567626999998</v>
      </c>
      <c r="AA107" s="11">
        <v>386.09249877899998</v>
      </c>
      <c r="AB107" s="11">
        <v>13.5665130846</v>
      </c>
      <c r="AF107">
        <f t="shared" si="44"/>
        <v>384.52203630077827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281.642578125</v>
      </c>
      <c r="I108" s="11">
        <v>347.11395263700001</v>
      </c>
      <c r="J108" s="11">
        <v>316.83215870599997</v>
      </c>
      <c r="K108" s="13">
        <v>13.869236860299999</v>
      </c>
      <c r="O108">
        <f t="shared" si="42"/>
        <v>481.00180206915968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379.662109375</v>
      </c>
      <c r="Z108" s="11">
        <v>473.78942871100003</v>
      </c>
      <c r="AA108" s="11">
        <v>420.62837428699999</v>
      </c>
      <c r="AB108" s="11">
        <v>23.550465815799999</v>
      </c>
      <c r="AF108">
        <f t="shared" si="44"/>
        <v>418.91743434078973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49</v>
      </c>
      <c r="F109" s="11">
        <v>24.5</v>
      </c>
      <c r="G109" s="11">
        <v>2.4500000000000001E-2</v>
      </c>
      <c r="H109" s="11">
        <v>317.31430053700001</v>
      </c>
      <c r="I109" s="11">
        <v>356.024169922</v>
      </c>
      <c r="J109" s="11">
        <v>336.06476764299998</v>
      </c>
      <c r="K109" s="13">
        <v>9.1787411134300001</v>
      </c>
      <c r="O109">
        <f t="shared" si="42"/>
        <v>510.19997309753904</v>
      </c>
      <c r="T109" s="1"/>
      <c r="U109" s="11">
        <v>12</v>
      </c>
      <c r="V109" s="11">
        <v>49</v>
      </c>
      <c r="W109" s="11">
        <v>24.5</v>
      </c>
      <c r="X109" s="11">
        <v>2.4500000000000001E-2</v>
      </c>
      <c r="Y109" s="11">
        <v>404.54309081999997</v>
      </c>
      <c r="Z109" s="11">
        <v>481.05999755900001</v>
      </c>
      <c r="AA109" s="11">
        <v>446.66609409900002</v>
      </c>
      <c r="AB109" s="11">
        <v>18.368504314399999</v>
      </c>
      <c r="AF109">
        <f t="shared" si="44"/>
        <v>444.84924362069574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310.94866943400001</v>
      </c>
      <c r="I110" s="11">
        <v>390.57946777299998</v>
      </c>
      <c r="J110" s="11">
        <v>350.92899439899998</v>
      </c>
      <c r="K110" s="13">
        <v>16.921809058800001</v>
      </c>
      <c r="O110">
        <f t="shared" si="42"/>
        <v>532.7662425229704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404.17816162100002</v>
      </c>
      <c r="Z110" s="11">
        <v>497.31640625</v>
      </c>
      <c r="AA110" s="11">
        <v>449.73667320800001</v>
      </c>
      <c r="AB110" s="11">
        <v>23.190725152799999</v>
      </c>
      <c r="AF110">
        <f t="shared" si="44"/>
        <v>447.90733290072382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312.51599121100003</v>
      </c>
      <c r="I111" s="11">
        <v>380.79016113300003</v>
      </c>
      <c r="J111" s="11">
        <v>350.85428275300001</v>
      </c>
      <c r="K111" s="13">
        <v>13.2911707555</v>
      </c>
      <c r="O111">
        <f t="shared" si="42"/>
        <v>532.6528183159445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426.52108764600001</v>
      </c>
      <c r="Z111" s="11">
        <v>499.32205200200002</v>
      </c>
      <c r="AA111" s="11">
        <v>461.13876642000002</v>
      </c>
      <c r="AB111" s="11">
        <v>17.443458618099999</v>
      </c>
      <c r="AF111">
        <f t="shared" si="44"/>
        <v>459.26304717602011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49</v>
      </c>
      <c r="F112" s="34">
        <v>24.5</v>
      </c>
      <c r="G112" s="34">
        <v>2.4500000000000001E-2</v>
      </c>
      <c r="H112" s="34">
        <v>322.841705322</v>
      </c>
      <c r="I112" s="34">
        <v>369.67657470699999</v>
      </c>
      <c r="J112" s="34">
        <v>345.71421845100002</v>
      </c>
      <c r="K112" s="35">
        <v>9.9248822118900009</v>
      </c>
      <c r="L112" s="35"/>
      <c r="O112" s="34">
        <f t="shared" si="42"/>
        <v>524.84938004720618</v>
      </c>
      <c r="P112" s="34">
        <f>AVERAGE(O111:O113)</f>
        <v>533.11319143079834</v>
      </c>
      <c r="T112" s="33"/>
      <c r="U112" s="34">
        <v>15</v>
      </c>
      <c r="V112" s="34">
        <v>49</v>
      </c>
      <c r="W112" s="34">
        <v>24.5</v>
      </c>
      <c r="X112" s="34">
        <v>2.4500000000000001E-2</v>
      </c>
      <c r="Y112" s="34">
        <v>432.85772705099998</v>
      </c>
      <c r="Z112" s="34">
        <v>510.60748290999999</v>
      </c>
      <c r="AA112" s="34">
        <v>474.48247170000002</v>
      </c>
      <c r="AB112" s="34">
        <v>18.820543878399999</v>
      </c>
      <c r="AF112" s="34">
        <f t="shared" si="44"/>
        <v>472.55247585513052</v>
      </c>
      <c r="AG112" s="34">
        <f>AVERAGE(AF111:AF113)</f>
        <v>471.95718714552805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325.37554931599999</v>
      </c>
      <c r="I113" s="11">
        <v>383.95681762700002</v>
      </c>
      <c r="J113" s="11">
        <v>356.90407966200002</v>
      </c>
      <c r="K113" s="13">
        <v>15.744851928899999</v>
      </c>
      <c r="O113">
        <f t="shared" si="42"/>
        <v>541.83737592924433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432.98873901399998</v>
      </c>
      <c r="Z113" s="11">
        <v>538.92572021499996</v>
      </c>
      <c r="AA113" s="11">
        <v>486.03301702800002</v>
      </c>
      <c r="AB113" s="11">
        <v>21.908099036300001</v>
      </c>
      <c r="AF113">
        <f t="shared" si="44"/>
        <v>484.05603840543353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334.67303466800001</v>
      </c>
      <c r="I114" s="11">
        <v>390.737792969</v>
      </c>
      <c r="J114" s="11">
        <v>361.62037928000001</v>
      </c>
      <c r="K114" s="13">
        <v>12.0690443208</v>
      </c>
      <c r="O114">
        <f t="shared" si="42"/>
        <v>548.99747174976096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424.27273559600002</v>
      </c>
      <c r="Z114" s="11">
        <v>544.32348632799994</v>
      </c>
      <c r="AA114" s="11">
        <v>495.90608424800001</v>
      </c>
      <c r="AB114" s="11">
        <v>28.758061347799998</v>
      </c>
      <c r="AF114">
        <f t="shared" si="44"/>
        <v>493.88894612566855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325.74172973600002</v>
      </c>
      <c r="I115" s="11">
        <v>401.63366699199997</v>
      </c>
      <c r="J115" s="11">
        <v>364.29288893500001</v>
      </c>
      <c r="K115" s="13">
        <v>17.679716426700001</v>
      </c>
      <c r="O115">
        <f t="shared" si="42"/>
        <v>553.05476809667346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443.69552612299998</v>
      </c>
      <c r="Z115" s="11">
        <v>528.67675781200001</v>
      </c>
      <c r="AA115" s="11">
        <v>485.69051067599997</v>
      </c>
      <c r="AB115" s="11">
        <v>19.770161136999999</v>
      </c>
      <c r="AF115">
        <f t="shared" si="44"/>
        <v>483.71492522573305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325.48223876999998</v>
      </c>
      <c r="I116" s="11">
        <v>385.02493286100002</v>
      </c>
      <c r="J116" s="11">
        <v>358.00851440399998</v>
      </c>
      <c r="K116" s="13">
        <v>14.689947785899999</v>
      </c>
      <c r="O116">
        <f t="shared" si="42"/>
        <v>543.51408420071357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410.45172119099999</v>
      </c>
      <c r="Z116" s="11">
        <v>536.07995605500003</v>
      </c>
      <c r="AA116" s="11">
        <v>476.69404751600001</v>
      </c>
      <c r="AB116" s="11">
        <v>22.9464655001</v>
      </c>
      <c r="AF116">
        <f t="shared" si="44"/>
        <v>474.75505590755637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325.59854125999999</v>
      </c>
      <c r="I117" s="11">
        <v>389.24459838899998</v>
      </c>
      <c r="J117" s="11">
        <v>357.99831614800001</v>
      </c>
      <c r="K117" s="13">
        <v>15.019321142300001</v>
      </c>
      <c r="O117">
        <f t="shared" si="42"/>
        <v>543.49860161986066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435.1612854</v>
      </c>
      <c r="Z117" s="11">
        <v>506.05340576200001</v>
      </c>
      <c r="AA117" s="11">
        <v>468.96886788199998</v>
      </c>
      <c r="AB117" s="11">
        <v>17.156812642799999</v>
      </c>
      <c r="AF117">
        <f t="shared" si="44"/>
        <v>467.0612990667758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317.00653076200001</v>
      </c>
      <c r="I118" s="11">
        <v>377.044677734</v>
      </c>
      <c r="J118" s="11">
        <v>349.20043706000001</v>
      </c>
      <c r="K118" s="13">
        <v>14.213030437600001</v>
      </c>
      <c r="O118">
        <f t="shared" si="42"/>
        <v>530.14201650237135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430.457763672</v>
      </c>
      <c r="Z118" s="11">
        <v>487.56878662100002</v>
      </c>
      <c r="AA118" s="11">
        <v>458.84416647500001</v>
      </c>
      <c r="AB118" s="11">
        <v>14.376414774000001</v>
      </c>
      <c r="AF118">
        <f t="shared" si="44"/>
        <v>456.97778070195659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318.92272949199997</v>
      </c>
      <c r="I119" s="11">
        <v>353.75704956099997</v>
      </c>
      <c r="J119" s="11">
        <v>337.10243255</v>
      </c>
      <c r="K119" s="13">
        <v>8.5175634894299996</v>
      </c>
      <c r="O119">
        <f t="shared" si="42"/>
        <v>511.77531409906311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410.45977783199999</v>
      </c>
      <c r="Z119" s="11">
        <v>454.70663452100001</v>
      </c>
      <c r="AA119" s="11">
        <v>436.96632175799999</v>
      </c>
      <c r="AB119" s="11">
        <v>10.5468964901</v>
      </c>
      <c r="AF119">
        <f t="shared" si="44"/>
        <v>435.18892588851872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286.02453613300003</v>
      </c>
      <c r="I120" s="11">
        <v>332.64880371100003</v>
      </c>
      <c r="J120" s="11">
        <v>310.91996495900003</v>
      </c>
      <c r="K120" s="13">
        <v>11.6558631735</v>
      </c>
      <c r="O120">
        <f t="shared" si="42"/>
        <v>472.02614802537988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366.12710571299999</v>
      </c>
      <c r="Z120" s="11">
        <v>418.13992309600002</v>
      </c>
      <c r="AA120" s="11">
        <v>401.48330090100001</v>
      </c>
      <c r="AB120" s="11">
        <v>11.419299325100001</v>
      </c>
      <c r="AF120">
        <f t="shared" si="44"/>
        <v>399.8502350898496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239.18760681200001</v>
      </c>
      <c r="I121" s="11">
        <v>304.00607299799998</v>
      </c>
      <c r="J121" s="11">
        <v>273.42178254999999</v>
      </c>
      <c r="K121" s="13">
        <v>14.286946827</v>
      </c>
      <c r="O121">
        <f t="shared" si="42"/>
        <v>415.09792020055232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321.26568603499999</v>
      </c>
      <c r="Z121" s="11">
        <v>381.71270751999998</v>
      </c>
      <c r="AA121" s="11">
        <v>351.68151616099999</v>
      </c>
      <c r="AB121" s="11">
        <v>13.1807653507</v>
      </c>
      <c r="AF121">
        <f t="shared" si="44"/>
        <v>350.25102313883144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205.22354125999999</v>
      </c>
      <c r="I122" s="11">
        <v>238.63090515100001</v>
      </c>
      <c r="J122" s="11">
        <v>218.70258390000001</v>
      </c>
      <c r="K122" s="13">
        <v>8.7986603592599995</v>
      </c>
      <c r="O122">
        <f t="shared" si="42"/>
        <v>332.02544022905539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252.92123413100001</v>
      </c>
      <c r="Z122" s="11">
        <v>301.97637939499998</v>
      </c>
      <c r="AA122" s="11">
        <v>277.387330862</v>
      </c>
      <c r="AB122" s="11">
        <v>11.057641348300001</v>
      </c>
      <c r="AF122">
        <f t="shared" si="44"/>
        <v>276.25903544981122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128.87979125999999</v>
      </c>
      <c r="I123" s="11">
        <v>164.65560913100001</v>
      </c>
      <c r="J123" s="11">
        <v>151.18276763899999</v>
      </c>
      <c r="K123" s="13">
        <v>7.82098825923</v>
      </c>
      <c r="O123">
        <f t="shared" si="42"/>
        <v>229.51957898832106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168.13322448700001</v>
      </c>
      <c r="Z123" s="11">
        <v>210.23272705100001</v>
      </c>
      <c r="AA123" s="11">
        <v>189.89106872599999</v>
      </c>
      <c r="AB123" s="11">
        <v>9.2470101553700008</v>
      </c>
      <c r="AF123">
        <f t="shared" si="44"/>
        <v>189.11867143952927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72.938110351600002</v>
      </c>
      <c r="I124" s="11">
        <v>99.720542907699993</v>
      </c>
      <c r="J124" s="11">
        <v>84.832153472900004</v>
      </c>
      <c r="K124" s="13">
        <v>5.99183744772</v>
      </c>
      <c r="O124">
        <f t="shared" si="42"/>
        <v>128.78875320145869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90.001182556200007</v>
      </c>
      <c r="Z124" s="11">
        <v>117.967193604</v>
      </c>
      <c r="AA124" s="11">
        <v>103.169429626</v>
      </c>
      <c r="AB124" s="11">
        <v>7.3640744688100002</v>
      </c>
      <c r="AF124">
        <f t="shared" si="44"/>
        <v>102.74977962337223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22.487747192400001</v>
      </c>
      <c r="I125" s="11">
        <v>38.396156310999999</v>
      </c>
      <c r="J125" s="11">
        <v>31.026977188699998</v>
      </c>
      <c r="K125" s="13">
        <v>3.8193089456</v>
      </c>
      <c r="O125">
        <f t="shared" si="42"/>
        <v>47.103905113280994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27.091665267900002</v>
      </c>
      <c r="Z125" s="11">
        <v>45.646125793499998</v>
      </c>
      <c r="AA125" s="11">
        <v>35.086158557799997</v>
      </c>
      <c r="AB125" s="11">
        <v>4.5949048241600003</v>
      </c>
      <c r="AF125">
        <f t="shared" si="44"/>
        <v>34.943442768981988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3.46032857895</v>
      </c>
      <c r="I126" s="11">
        <v>8.0504913330099992</v>
      </c>
      <c r="J126" s="11">
        <v>5.5099260806999997</v>
      </c>
      <c r="K126" s="13">
        <v>1.1362331969399999</v>
      </c>
      <c r="O126">
        <f t="shared" si="42"/>
        <v>8.3649475006224243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3.8726747036</v>
      </c>
      <c r="Z126" s="11">
        <v>9.8841352462799996</v>
      </c>
      <c r="AA126" s="11">
        <v>6.7578750357899997</v>
      </c>
      <c r="AB126" s="11">
        <v>1.57346111049</v>
      </c>
      <c r="AF126">
        <f t="shared" si="44"/>
        <v>6.7303868322901064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1.38688718226</v>
      </c>
      <c r="F167" s="31">
        <v>0.71251487615499998</v>
      </c>
      <c r="G167" s="11">
        <v>0</v>
      </c>
      <c r="H167" s="6">
        <f>E167/F167</f>
        <v>1.9464676860421053</v>
      </c>
      <c r="N167" s="11">
        <v>1.14828606846</v>
      </c>
      <c r="O167" s="31">
        <v>0.54597135671300001</v>
      </c>
      <c r="P167" s="11">
        <v>9.4104256963100004E-4</v>
      </c>
      <c r="Q167" s="6">
        <f>N167/O167</f>
        <v>2.1031983717483147</v>
      </c>
    </row>
    <row r="168" spans="3:17" x14ac:dyDescent="0.25">
      <c r="C168">
        <f t="shared" ref="C168" si="70">C12</f>
        <v>-26</v>
      </c>
      <c r="D168" s="11">
        <v>2</v>
      </c>
      <c r="E168" s="11">
        <v>17.996247714900001</v>
      </c>
      <c r="F168" s="11">
        <v>2.2109919318100002</v>
      </c>
      <c r="G168" s="11">
        <v>40.853076419099999</v>
      </c>
      <c r="H168" s="6">
        <f t="shared" ref="H168:H195" si="71">E168/F168</f>
        <v>8.1394452218410418</v>
      </c>
      <c r="N168" s="11">
        <v>2.3076410768</v>
      </c>
      <c r="O168" s="31">
        <v>0.62293918447899999</v>
      </c>
      <c r="P168" s="11">
        <v>16.972878212800001</v>
      </c>
      <c r="Q168" s="6">
        <f t="shared" ref="Q168:Q195" si="72">N168/O168</f>
        <v>3.7044403920906235</v>
      </c>
    </row>
    <row r="169" spans="3:17" x14ac:dyDescent="0.25">
      <c r="C169">
        <f t="shared" ref="C169" si="73">C13</f>
        <v>-24</v>
      </c>
      <c r="D169" s="11">
        <v>3</v>
      </c>
      <c r="E169" s="11">
        <v>120.37669586200001</v>
      </c>
      <c r="F169" s="11">
        <v>12.703465299599999</v>
      </c>
      <c r="G169" s="11">
        <v>10.15022192</v>
      </c>
      <c r="H169" s="6">
        <f t="shared" si="71"/>
        <v>9.4758944132976346</v>
      </c>
      <c r="N169" s="11">
        <v>14.6666573524</v>
      </c>
      <c r="O169" s="11">
        <v>1.39498756066</v>
      </c>
      <c r="P169" s="11">
        <v>18.682226285900001</v>
      </c>
      <c r="Q169" s="6">
        <f t="shared" si="72"/>
        <v>10.513826621838028</v>
      </c>
    </row>
    <row r="170" spans="3:17" x14ac:dyDescent="0.25">
      <c r="C170">
        <f t="shared" ref="C170" si="74">C14</f>
        <v>-22</v>
      </c>
      <c r="D170" s="11">
        <v>4</v>
      </c>
      <c r="E170" s="11">
        <v>409.11764409</v>
      </c>
      <c r="F170" s="11">
        <v>52.026060984700003</v>
      </c>
      <c r="G170" s="11">
        <v>7.9596774761500004</v>
      </c>
      <c r="H170" s="6">
        <f t="shared" si="71"/>
        <v>7.863705926349386</v>
      </c>
      <c r="N170" s="11">
        <v>48.656653184200003</v>
      </c>
      <c r="O170" s="11">
        <v>5.7600637582600003</v>
      </c>
      <c r="P170" s="11">
        <v>8.7373389647599993</v>
      </c>
      <c r="Q170" s="6">
        <f t="shared" si="72"/>
        <v>8.447242118531376</v>
      </c>
    </row>
    <row r="171" spans="3:17" x14ac:dyDescent="0.25">
      <c r="C171">
        <f t="shared" ref="C171" si="75">C15</f>
        <v>-20</v>
      </c>
      <c r="D171" s="11">
        <v>5</v>
      </c>
      <c r="E171" s="11">
        <v>842.90030218599998</v>
      </c>
      <c r="F171" s="11">
        <v>134.23826817099999</v>
      </c>
      <c r="G171" s="11">
        <v>6.3634499043800004</v>
      </c>
      <c r="H171" s="6">
        <f t="shared" si="71"/>
        <v>6.2791357015442708</v>
      </c>
      <c r="N171" s="11">
        <v>97.335590751799998</v>
      </c>
      <c r="O171" s="11">
        <v>13.175663247399999</v>
      </c>
      <c r="P171" s="31">
        <v>7.9270095922500001</v>
      </c>
      <c r="Q171" s="6">
        <f t="shared" si="72"/>
        <v>7.387528728089463</v>
      </c>
    </row>
    <row r="172" spans="3:17" x14ac:dyDescent="0.25">
      <c r="C172">
        <f t="shared" ref="C172" si="76">C16</f>
        <v>-18</v>
      </c>
      <c r="D172" s="11">
        <v>6</v>
      </c>
      <c r="E172" s="11">
        <v>1330.5880486000001</v>
      </c>
      <c r="F172" s="11">
        <v>226.530845193</v>
      </c>
      <c r="G172" s="11">
        <v>6.3634519857500003</v>
      </c>
      <c r="H172" s="6">
        <f t="shared" si="71"/>
        <v>5.8737610212258922</v>
      </c>
      <c r="N172" s="11">
        <v>153.00102144100001</v>
      </c>
      <c r="O172" s="11">
        <v>24.392790083800001</v>
      </c>
      <c r="P172" s="11">
        <v>6.6451273244999998</v>
      </c>
      <c r="Q172" s="6">
        <f t="shared" si="72"/>
        <v>6.2723870830427337</v>
      </c>
    </row>
    <row r="173" spans="3:17" x14ac:dyDescent="0.25">
      <c r="C173">
        <f t="shared" ref="C173" si="77">C17</f>
        <v>-16</v>
      </c>
      <c r="D173" s="11">
        <v>7</v>
      </c>
      <c r="E173" s="11">
        <v>1840.4022436499999</v>
      </c>
      <c r="F173" s="11">
        <v>332.02245941199999</v>
      </c>
      <c r="G173" s="11">
        <v>5.6527943801899996</v>
      </c>
      <c r="H173" s="6">
        <f t="shared" si="71"/>
        <v>5.5430052741290066</v>
      </c>
      <c r="N173" s="11">
        <v>210.71070373500001</v>
      </c>
      <c r="O173" s="11">
        <v>37.243215827900002</v>
      </c>
      <c r="P173" s="31">
        <v>5.77409193039</v>
      </c>
      <c r="Q173" s="6">
        <f t="shared" si="72"/>
        <v>5.6576935973705673</v>
      </c>
    </row>
    <row r="174" spans="3:17" x14ac:dyDescent="0.25">
      <c r="C174">
        <f t="shared" ref="C174" si="78">C18</f>
        <v>-14</v>
      </c>
      <c r="D174" s="11">
        <v>8</v>
      </c>
      <c r="E174" s="11">
        <v>2261.4571892200001</v>
      </c>
      <c r="F174" s="11">
        <v>448.62579226000003</v>
      </c>
      <c r="G174" s="11">
        <v>5.0894545199800003</v>
      </c>
      <c r="H174" s="6">
        <f t="shared" si="71"/>
        <v>5.0408541555929487</v>
      </c>
      <c r="N174" s="11">
        <v>258.50206592000001</v>
      </c>
      <c r="O174" s="11">
        <v>45.9976115881</v>
      </c>
      <c r="P174" s="31">
        <v>5.8168963077000004</v>
      </c>
      <c r="Q174" s="6">
        <f t="shared" si="72"/>
        <v>5.619901925231197</v>
      </c>
    </row>
    <row r="175" spans="3:17" x14ac:dyDescent="0.25">
      <c r="C175">
        <f t="shared" ref="C175" si="79">C19</f>
        <v>-12</v>
      </c>
      <c r="D175" s="11">
        <v>9</v>
      </c>
      <c r="E175" s="11">
        <v>2591.48654833</v>
      </c>
      <c r="F175" s="11">
        <v>511.214381199</v>
      </c>
      <c r="G175" s="11">
        <v>5.0848292369500001</v>
      </c>
      <c r="H175" s="6">
        <f t="shared" si="71"/>
        <v>5.0692755204811313</v>
      </c>
      <c r="N175" s="11">
        <v>305.837238985</v>
      </c>
      <c r="O175" s="11">
        <v>62.429588691900001</v>
      </c>
      <c r="P175" s="11">
        <v>4.9795930011599996</v>
      </c>
      <c r="Q175" s="6">
        <f t="shared" si="72"/>
        <v>4.8989148478032689</v>
      </c>
    </row>
    <row r="176" spans="3:17" x14ac:dyDescent="0.25">
      <c r="C176">
        <f t="shared" ref="C176" si="80">C20</f>
        <v>-10</v>
      </c>
      <c r="D176" s="11">
        <v>10</v>
      </c>
      <c r="E176" s="11">
        <v>2894.8803511599999</v>
      </c>
      <c r="F176" s="11">
        <v>576.92952183299997</v>
      </c>
      <c r="G176" s="11">
        <v>5.0372722684099998</v>
      </c>
      <c r="H176" s="6">
        <f t="shared" si="71"/>
        <v>5.0177365546531387</v>
      </c>
      <c r="N176" s="11">
        <v>339.54266980199998</v>
      </c>
      <c r="O176" s="11">
        <v>65.831399255899996</v>
      </c>
      <c r="P176" s="31">
        <v>5.2538124979800003</v>
      </c>
      <c r="Q176" s="6">
        <f t="shared" si="72"/>
        <v>5.1577617009495542</v>
      </c>
    </row>
    <row r="177" spans="3:17" x14ac:dyDescent="0.25">
      <c r="C177">
        <f t="shared" ref="C177" si="81">C21</f>
        <v>-8</v>
      </c>
      <c r="D177" s="11">
        <v>11</v>
      </c>
      <c r="E177" s="11">
        <v>3171.4567727499998</v>
      </c>
      <c r="F177" s="11">
        <v>618.56005380700003</v>
      </c>
      <c r="G177" s="11">
        <v>5.1457991225999997</v>
      </c>
      <c r="H177" s="6">
        <f t="shared" si="71"/>
        <v>5.127160658420955</v>
      </c>
      <c r="N177" s="11">
        <v>368.73026470100001</v>
      </c>
      <c r="O177" s="11">
        <v>73.395008012399998</v>
      </c>
      <c r="P177" s="11">
        <v>5.1853922254900002</v>
      </c>
      <c r="Q177" s="6">
        <f t="shared" si="72"/>
        <v>5.0239147686815908</v>
      </c>
    </row>
    <row r="178" spans="3:17" x14ac:dyDescent="0.25">
      <c r="C178">
        <f t="shared" ref="C178" si="82">C22</f>
        <v>-6</v>
      </c>
      <c r="D178" s="11">
        <v>12</v>
      </c>
      <c r="E178" s="11">
        <v>3431.2655353199998</v>
      </c>
      <c r="F178" s="11">
        <v>678.41825897800004</v>
      </c>
      <c r="G178" s="11">
        <v>5.0777581176000002</v>
      </c>
      <c r="H178" s="6">
        <f t="shared" si="71"/>
        <v>5.057743493650972</v>
      </c>
      <c r="N178" s="11">
        <v>391.36542993699999</v>
      </c>
      <c r="O178" s="11">
        <v>78.206948260900006</v>
      </c>
      <c r="P178" s="11">
        <v>5.1059834129999997</v>
      </c>
      <c r="Q178" s="6">
        <f t="shared" si="72"/>
        <v>5.0042283791894908</v>
      </c>
    </row>
    <row r="179" spans="3:17" x14ac:dyDescent="0.25">
      <c r="C179">
        <f t="shared" ref="C179" si="83">C23</f>
        <v>-4</v>
      </c>
      <c r="D179" s="11">
        <v>13</v>
      </c>
      <c r="E179" s="11">
        <v>3640.7871985800002</v>
      </c>
      <c r="F179" s="11">
        <v>710.17072824299999</v>
      </c>
      <c r="G179" s="31">
        <v>5.1403069587900001</v>
      </c>
      <c r="H179" s="6">
        <f t="shared" si="71"/>
        <v>5.1266365308909601</v>
      </c>
      <c r="N179" s="11">
        <v>400.33283233600002</v>
      </c>
      <c r="O179" s="11">
        <v>69.8675793134</v>
      </c>
      <c r="P179" s="11">
        <v>6.0634714181599998</v>
      </c>
      <c r="Q179" s="6">
        <f t="shared" si="72"/>
        <v>5.7298798136436888</v>
      </c>
    </row>
    <row r="180" spans="3:17" x14ac:dyDescent="0.25">
      <c r="C180">
        <f t="shared" ref="C180" si="84">C24</f>
        <v>-2</v>
      </c>
      <c r="D180" s="11">
        <v>14</v>
      </c>
      <c r="E180" s="11">
        <v>3717.1774136399999</v>
      </c>
      <c r="F180" s="11">
        <v>712.80306348600004</v>
      </c>
      <c r="G180" s="11">
        <v>5.2292021863600002</v>
      </c>
      <c r="H180" s="6">
        <f t="shared" si="71"/>
        <v>5.2148729488632561</v>
      </c>
      <c r="N180" s="11">
        <v>405.99652698</v>
      </c>
      <c r="O180" s="11">
        <v>77.982905967600004</v>
      </c>
      <c r="P180" s="11">
        <v>5.3694282325999998</v>
      </c>
      <c r="Q180" s="6">
        <f t="shared" si="72"/>
        <v>5.2062246455483674</v>
      </c>
    </row>
    <row r="181" spans="3:17" x14ac:dyDescent="0.25">
      <c r="C181">
        <f t="shared" ref="C181" si="85">C25</f>
        <v>0</v>
      </c>
      <c r="D181" s="11">
        <v>15</v>
      </c>
      <c r="E181" s="11">
        <v>3774.5525500200001</v>
      </c>
      <c r="F181" s="11">
        <v>752.369763433</v>
      </c>
      <c r="G181" s="11">
        <v>5.0224488414100001</v>
      </c>
      <c r="H181" s="6">
        <f t="shared" si="71"/>
        <v>5.0168849593277569</v>
      </c>
      <c r="N181" s="11">
        <v>410.09834382999998</v>
      </c>
      <c r="O181" s="11">
        <v>91.052905024300003</v>
      </c>
      <c r="P181" s="11">
        <v>4.5901209724200003</v>
      </c>
      <c r="Q181" s="6">
        <f t="shared" si="72"/>
        <v>4.5039567240666711</v>
      </c>
    </row>
    <row r="182" spans="3:17" x14ac:dyDescent="0.25">
      <c r="C182">
        <f t="shared" ref="C182" si="86">C26</f>
        <v>2</v>
      </c>
      <c r="D182" s="11">
        <v>16</v>
      </c>
      <c r="E182" s="11">
        <v>3856.2980143200002</v>
      </c>
      <c r="F182" s="11">
        <v>763.26488060999998</v>
      </c>
      <c r="G182" s="11">
        <v>5.0580129529900004</v>
      </c>
      <c r="H182" s="6">
        <f t="shared" si="71"/>
        <v>5.052371872839287</v>
      </c>
      <c r="N182" s="11">
        <v>421.468546549</v>
      </c>
      <c r="O182" s="11">
        <v>91.307946597799997</v>
      </c>
      <c r="P182" s="11">
        <v>4.6889465322700001</v>
      </c>
      <c r="Q182" s="6">
        <f t="shared" si="72"/>
        <v>4.6159021449197173</v>
      </c>
    </row>
    <row r="183" spans="3:17" x14ac:dyDescent="0.25">
      <c r="C183">
        <f t="shared" ref="C183" si="87">C27</f>
        <v>4</v>
      </c>
      <c r="D183" s="11">
        <v>17</v>
      </c>
      <c r="E183" s="11">
        <v>3883.7607230399999</v>
      </c>
      <c r="F183" s="11">
        <v>779.94067263099998</v>
      </c>
      <c r="G183" s="11">
        <v>4.9894832349299998</v>
      </c>
      <c r="H183" s="6">
        <f t="shared" si="71"/>
        <v>4.9795591630563125</v>
      </c>
      <c r="N183" s="11">
        <v>428.76322847300003</v>
      </c>
      <c r="O183" s="11">
        <v>94.954332987499996</v>
      </c>
      <c r="P183" s="11">
        <v>4.6030736156499996</v>
      </c>
      <c r="Q183" s="6">
        <f t="shared" si="72"/>
        <v>4.5154677515289734</v>
      </c>
    </row>
    <row r="184" spans="3:17" x14ac:dyDescent="0.25">
      <c r="C184">
        <f t="shared" ref="C184" si="88">C28</f>
        <v>6</v>
      </c>
      <c r="D184" s="11">
        <v>18</v>
      </c>
      <c r="E184" s="11">
        <v>3871.6753023599999</v>
      </c>
      <c r="F184" s="11">
        <v>763.41973407499995</v>
      </c>
      <c r="G184" s="11">
        <v>5.0821613623499999</v>
      </c>
      <c r="H184" s="6">
        <f t="shared" si="71"/>
        <v>5.0714896793323376</v>
      </c>
      <c r="N184" s="11">
        <v>424.99169863200001</v>
      </c>
      <c r="O184" s="11">
        <v>85.841081912700005</v>
      </c>
      <c r="P184" s="11">
        <v>5.0662584946699996</v>
      </c>
      <c r="Q184" s="6">
        <f t="shared" si="72"/>
        <v>4.9509126535033037</v>
      </c>
    </row>
    <row r="185" spans="3:17" x14ac:dyDescent="0.25">
      <c r="C185">
        <f t="shared" ref="C185" si="89">C29</f>
        <v>8</v>
      </c>
      <c r="D185" s="11">
        <v>19</v>
      </c>
      <c r="E185" s="11">
        <v>3786.5826104900002</v>
      </c>
      <c r="F185" s="11">
        <v>749.89104626200003</v>
      </c>
      <c r="G185" s="11">
        <v>5.0637660868000003</v>
      </c>
      <c r="H185" s="6">
        <f t="shared" si="71"/>
        <v>5.049510364692404</v>
      </c>
      <c r="N185" s="11">
        <v>417.35128126000001</v>
      </c>
      <c r="O185" s="11">
        <v>83.923345229199995</v>
      </c>
      <c r="P185" s="31">
        <v>5.1202175056200003</v>
      </c>
      <c r="Q185" s="6">
        <f t="shared" si="72"/>
        <v>4.9730057842688122</v>
      </c>
    </row>
    <row r="186" spans="3:17" x14ac:dyDescent="0.25">
      <c r="C186">
        <f t="shared" ref="C186" si="90">C30</f>
        <v>10</v>
      </c>
      <c r="D186" s="11">
        <v>20</v>
      </c>
      <c r="E186" s="11">
        <v>3689.1107105900001</v>
      </c>
      <c r="F186" s="11">
        <v>722.94934800099998</v>
      </c>
      <c r="G186" s="11">
        <v>5.1144293055799999</v>
      </c>
      <c r="H186" s="6">
        <f t="shared" si="71"/>
        <v>5.1028619374104442</v>
      </c>
      <c r="N186" s="11">
        <v>413.48359171499999</v>
      </c>
      <c r="O186" s="11">
        <v>78.4680290222</v>
      </c>
      <c r="P186" s="11">
        <v>5.3453726768500003</v>
      </c>
      <c r="Q186" s="6">
        <f t="shared" si="72"/>
        <v>5.2694530099388395</v>
      </c>
    </row>
    <row r="187" spans="3:17" x14ac:dyDescent="0.25">
      <c r="C187">
        <f t="shared" ref="C187" si="91">C31</f>
        <v>12</v>
      </c>
      <c r="D187" s="11">
        <v>21</v>
      </c>
      <c r="E187" s="11">
        <v>3515.9735322800002</v>
      </c>
      <c r="F187" s="11">
        <v>680.16473508299998</v>
      </c>
      <c r="G187" s="11">
        <v>5.1871558451200004</v>
      </c>
      <c r="H187" s="6">
        <f t="shared" si="71"/>
        <v>5.1692970113349803</v>
      </c>
      <c r="N187" s="11">
        <v>404.02230236600002</v>
      </c>
      <c r="O187" s="11">
        <v>77.5298247992</v>
      </c>
      <c r="P187" s="11">
        <v>5.2797872973400004</v>
      </c>
      <c r="Q187" s="6">
        <f t="shared" si="72"/>
        <v>5.2111855458516265</v>
      </c>
    </row>
    <row r="188" spans="3:17" x14ac:dyDescent="0.25">
      <c r="C188">
        <f t="shared" ref="C188" si="92">C32</f>
        <v>14</v>
      </c>
      <c r="D188" s="11">
        <v>22</v>
      </c>
      <c r="E188" s="11">
        <v>3266.2038813600002</v>
      </c>
      <c r="F188" s="11">
        <v>610.79362697199997</v>
      </c>
      <c r="G188" s="31">
        <v>5.3678733040299997</v>
      </c>
      <c r="H188" s="6">
        <f t="shared" si="71"/>
        <v>5.3474753781439333</v>
      </c>
      <c r="N188" s="11">
        <v>387.03437715400003</v>
      </c>
      <c r="O188" s="11">
        <v>70.614432914600002</v>
      </c>
      <c r="P188" s="31">
        <v>5.5435650862900001</v>
      </c>
      <c r="Q188" s="6">
        <f t="shared" si="72"/>
        <v>5.4809528474451303</v>
      </c>
    </row>
    <row r="189" spans="3:17" x14ac:dyDescent="0.25">
      <c r="C189">
        <f t="shared" ref="C189" si="93">C33</f>
        <v>16</v>
      </c>
      <c r="D189" s="11">
        <v>23</v>
      </c>
      <c r="E189" s="11">
        <v>2946.74196729</v>
      </c>
      <c r="F189" s="11">
        <v>531.63802442400004</v>
      </c>
      <c r="G189" s="11">
        <v>5.5563977746399997</v>
      </c>
      <c r="H189" s="6">
        <f t="shared" si="71"/>
        <v>5.5427599831344452</v>
      </c>
      <c r="N189" s="11">
        <v>356.20162844200001</v>
      </c>
      <c r="O189" s="11">
        <v>64.037948982399996</v>
      </c>
      <c r="P189" s="11">
        <v>5.64048910141</v>
      </c>
      <c r="Q189" s="6">
        <f t="shared" si="72"/>
        <v>5.5623522317977026</v>
      </c>
    </row>
    <row r="190" spans="3:17" x14ac:dyDescent="0.25">
      <c r="C190">
        <f t="shared" ref="C190" si="94">C34</f>
        <v>18</v>
      </c>
      <c r="D190" s="11">
        <v>24</v>
      </c>
      <c r="E190" s="11">
        <v>2485.8378810499999</v>
      </c>
      <c r="F190" s="11">
        <v>429.11434038900001</v>
      </c>
      <c r="G190" s="11">
        <v>5.8110980613600001</v>
      </c>
      <c r="H190" s="6">
        <f t="shared" si="71"/>
        <v>5.7929499135278082</v>
      </c>
      <c r="N190" s="11">
        <v>312.55165010299999</v>
      </c>
      <c r="O190" s="11">
        <v>55.337988385999999</v>
      </c>
      <c r="P190" s="31">
        <v>5.7549348251500003</v>
      </c>
      <c r="Q190" s="6">
        <f t="shared" si="72"/>
        <v>5.6480486410682875</v>
      </c>
    </row>
    <row r="191" spans="3:17" x14ac:dyDescent="0.25">
      <c r="C191">
        <f t="shared" ref="C191" si="95">C35</f>
        <v>20</v>
      </c>
      <c r="D191" s="11">
        <v>25</v>
      </c>
      <c r="E191" s="11">
        <v>1961.8600041300001</v>
      </c>
      <c r="F191" s="11">
        <v>370.14496436500002</v>
      </c>
      <c r="G191" s="11">
        <v>5.3297351690400001</v>
      </c>
      <c r="H191" s="6">
        <f t="shared" si="71"/>
        <v>5.3002477218504307</v>
      </c>
      <c r="N191" s="11">
        <v>248.04495591400001</v>
      </c>
      <c r="O191" s="11">
        <v>41.496382566599998</v>
      </c>
      <c r="P191" s="11">
        <v>6.3493067392900002</v>
      </c>
      <c r="Q191" s="6">
        <f t="shared" si="72"/>
        <v>5.9775079313455333</v>
      </c>
    </row>
    <row r="192" spans="3:17" x14ac:dyDescent="0.25">
      <c r="C192">
        <f t="shared" ref="C192" si="96">C36</f>
        <v>22</v>
      </c>
      <c r="D192" s="11">
        <v>26</v>
      </c>
      <c r="E192" s="11">
        <v>1394.3307080100001</v>
      </c>
      <c r="F192" s="11">
        <v>268.845044556</v>
      </c>
      <c r="G192" s="11">
        <v>5.2277718734700001</v>
      </c>
      <c r="H192" s="6">
        <f t="shared" si="71"/>
        <v>5.1863731031857023</v>
      </c>
      <c r="N192" s="11">
        <v>170.53691864000001</v>
      </c>
      <c r="O192" s="11">
        <v>27.370902252200001</v>
      </c>
      <c r="P192" s="11">
        <v>6.4936569976799996</v>
      </c>
      <c r="Q192" s="6">
        <f t="shared" si="72"/>
        <v>6.2305917820554386</v>
      </c>
    </row>
    <row r="193" spans="3:17" x14ac:dyDescent="0.25">
      <c r="C193">
        <f t="shared" ref="C193" si="97">C37</f>
        <v>24</v>
      </c>
      <c r="D193" s="11">
        <v>27</v>
      </c>
      <c r="E193" s="11">
        <v>884.92659423800001</v>
      </c>
      <c r="F193" s="11">
        <v>176.608866882</v>
      </c>
      <c r="G193" s="31">
        <v>5.0347620773299999</v>
      </c>
      <c r="H193" s="6">
        <f t="shared" si="71"/>
        <v>5.0106577878066432</v>
      </c>
      <c r="N193" s="11">
        <v>94.000791931199998</v>
      </c>
      <c r="O193" s="11">
        <v>12.966412286800001</v>
      </c>
      <c r="P193" s="11">
        <v>7.5416247177100004</v>
      </c>
      <c r="Q193" s="6">
        <f t="shared" si="72"/>
        <v>7.2495606226322291</v>
      </c>
    </row>
    <row r="194" spans="3:17" x14ac:dyDescent="0.25">
      <c r="C194">
        <f t="shared" ref="C194" si="98">C38</f>
        <v>26</v>
      </c>
      <c r="D194" s="11">
        <v>28</v>
      </c>
      <c r="E194" s="11">
        <v>446.049397994</v>
      </c>
      <c r="F194" s="11">
        <v>92.031782189200001</v>
      </c>
      <c r="G194" s="11">
        <v>4.8512836962300003</v>
      </c>
      <c r="H194" s="6">
        <f t="shared" si="71"/>
        <v>4.8466886914892777</v>
      </c>
      <c r="N194" s="11">
        <v>33.0565681068</v>
      </c>
      <c r="O194" s="11">
        <v>2.9987344120700001</v>
      </c>
      <c r="P194" s="11">
        <v>38.613360979100001</v>
      </c>
      <c r="Q194" s="6">
        <f t="shared" si="72"/>
        <v>11.023506441166072</v>
      </c>
    </row>
    <row r="195" spans="3:17" x14ac:dyDescent="0.25">
      <c r="C195">
        <f t="shared" ref="C195" si="99">C39</f>
        <v>28</v>
      </c>
      <c r="D195" s="11">
        <v>29</v>
      </c>
      <c r="E195" s="11">
        <v>127.261020586</v>
      </c>
      <c r="F195" s="11">
        <v>19.735570832800001</v>
      </c>
      <c r="G195" s="11">
        <v>6.6332555284700003</v>
      </c>
      <c r="H195" s="6">
        <f t="shared" si="71"/>
        <v>6.4483070524869506</v>
      </c>
      <c r="N195" s="11">
        <v>6.1339005675999996</v>
      </c>
      <c r="O195" s="31">
        <v>1.05927892906</v>
      </c>
      <c r="P195" s="11">
        <v>10.0787547944</v>
      </c>
      <c r="Q195" s="6">
        <f t="shared" si="72"/>
        <v>5.7906377624665861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2022-05-12T17:17:44Z</dcterms:modified>
</cp:coreProperties>
</file>