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A0B16B58-8773-40BB-9A51-97EFAC9E1F77}" xr6:coauthVersionLast="47" xr6:coauthVersionMax="47" xr10:uidLastSave="{00000000-0000-0000-0000-000000000000}"/>
  <bookViews>
    <workbookView xWindow="2145" yWindow="76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<sst xmlns="http://schemas.openxmlformats.org/spreadsheetml/2006/main" count="240" uniqueCount="63">
  <si>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</si>
  <si>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</si>
  <si>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</si>
  <si>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</si>
  <si>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</si>
  <si>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</si>
  <si>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</si>
  <si>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</si>
  <si>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</si>
  <si>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</si>
  <si>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</si>
  <si>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</si>
  <si>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</si>
  <si>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</si>
  <si>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</si>
  <si>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</si>
  <si>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</si>
  <si>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</si>
  <si>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</si>
  <si>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</si>
  <si>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</si>
  <si>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</si>
  <si>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</si>
  <si>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</si>
  <si>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</si>
  <si>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</si>
  <si>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</si>
  <si>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</si>
  <si>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</si>
  <si>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</si>
  <si>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</si>
  <si>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</si>
  <si>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</si>
  <si>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</si>
  <si>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</si>
  <si>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</si>
  <si>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</si>
  <si>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</si>
  <si>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</si>
  <si>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</si>
  <si>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</si>
  <si>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</si>
  <si>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</si>
  <si>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</si>
  <si>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</si>
  <si>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</si>
  <si>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</si>
  <si>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</si>
  <si>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</si>
  <si>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</si>
  <si>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</si>
  <si>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</si>
  <si>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</si>
  <si>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</si>
  <si>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</si>
  <si>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</si>
  <si>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</si>
  <si>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</si>
  <si>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</si>
  <si>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</si>
  <si>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</si>
  <si>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L:\BRoss_Lab\MF_CIRP_Subgroups\IADP_WG_TCONS\DWIphantomRoundRobin\WUSTL_Data\ScannerNative_Format\Bruker_9.4T\Bruker_9.4T_Session1_20210608_InDropBox\Processed2DSEQData</t>
  </si>
  <si>
    <t>Session1_DWI_scan1_organized_DWI_T2w-label.mhd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</si>
</sst>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SE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1.01024928451</c:v>
                </c:pt>
                <c:pt idx="2">
                  <c:v>1.03960661934</c:v>
                </c:pt>
                <c:pt idx="3">
                  <c:v>1.0583433921500001</c:v>
                </c:pt>
                <c:pt idx="4">
                  <c:v>1.07370261757</c:v>
                </c:pt>
                <c:pt idx="5">
                  <c:v>1.0891528324199999</c:v>
                </c:pt>
                <c:pt idx="6">
                  <c:v>1.0948816756799999</c:v>
                </c:pt>
                <c:pt idx="7">
                  <c:v>1.1058427533299999</c:v>
                </c:pt>
                <c:pt idx="8">
                  <c:v>1.1130093700999999</c:v>
                </c:pt>
                <c:pt idx="9">
                  <c:v>1.1205452895200001</c:v>
                </c:pt>
                <c:pt idx="10">
                  <c:v>1.1183950114300001</c:v>
                </c:pt>
                <c:pt idx="11">
                  <c:v>1.1253195726</c:v>
                </c:pt>
                <c:pt idx="12">
                  <c:v>1.11832981155</c:v>
                </c:pt>
                <c:pt idx="13">
                  <c:v>1.1255979033600001</c:v>
                </c:pt>
                <c:pt idx="14">
                  <c:v>1.1205133438099999</c:v>
                </c:pt>
                <c:pt idx="15">
                  <c:v>1.12632934171</c:v>
                </c:pt>
                <c:pt idx="16">
                  <c:v>1.11891273333</c:v>
                </c:pt>
                <c:pt idx="17">
                  <c:v>1.1220098835400001</c:v>
                </c:pt>
                <c:pt idx="18">
                  <c:v>1.1201316618899999</c:v>
                </c:pt>
                <c:pt idx="19">
                  <c:v>1.1174485778800001</c:v>
                </c:pt>
                <c:pt idx="20">
                  <c:v>1.1109708220400001</c:v>
                </c:pt>
                <c:pt idx="21">
                  <c:v>1.10967557476</c:v>
                </c:pt>
                <c:pt idx="22">
                  <c:v>1.1021385403199999</c:v>
                </c:pt>
                <c:pt idx="23">
                  <c:v>1.0966637695499999</c:v>
                </c:pt>
                <c:pt idx="24">
                  <c:v>1.0854002471099999</c:v>
                </c:pt>
                <c:pt idx="25">
                  <c:v>1.08727688649</c:v>
                </c:pt>
                <c:pt idx="26">
                  <c:v>1.09112199068</c:v>
                </c:pt>
                <c:pt idx="27">
                  <c:v>1.03674019318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1.6913659509981984</c:v>
                </c:pt>
                <c:pt idx="1">
                  <c:v>135.7340252898093</c:v>
                </c:pt>
                <c:pt idx="2">
                  <c:v>149.88933654723729</c:v>
                </c:pt>
                <c:pt idx="3">
                  <c:v>158.99858587560311</c:v>
                </c:pt>
                <c:pt idx="4">
                  <c:v>168.01551877324223</c:v>
                </c:pt>
                <c:pt idx="5">
                  <c:v>176.02878819479099</c:v>
                </c:pt>
                <c:pt idx="6">
                  <c:v>179.60766614635457</c:v>
                </c:pt>
                <c:pt idx="7">
                  <c:v>184.89434309436371</c:v>
                </c:pt>
                <c:pt idx="8">
                  <c:v>185.08553411416489</c:v>
                </c:pt>
                <c:pt idx="9">
                  <c:v>187.88079519416689</c:v>
                </c:pt>
                <c:pt idx="10">
                  <c:v>185.49378464712862</c:v>
                </c:pt>
                <c:pt idx="11">
                  <c:v>187.4196366140564</c:v>
                </c:pt>
                <c:pt idx="12">
                  <c:v>185.81519542762487</c:v>
                </c:pt>
                <c:pt idx="13">
                  <c:v>187.74864624696892</c:v>
                </c:pt>
                <c:pt idx="14">
                  <c:v>185.35758514775179</c:v>
                </c:pt>
                <c:pt idx="15">
                  <c:v>187.28924960084163</c:v>
                </c:pt>
                <c:pt idx="16">
                  <c:v>184.83282850870276</c:v>
                </c:pt>
                <c:pt idx="17">
                  <c:v>183.89387671348013</c:v>
                </c:pt>
                <c:pt idx="18">
                  <c:v>182.13086879520247</c:v>
                </c:pt>
                <c:pt idx="19">
                  <c:v>182.53444092717012</c:v>
                </c:pt>
                <c:pt idx="20">
                  <c:v>177.91739013060248</c:v>
                </c:pt>
                <c:pt idx="21">
                  <c:v>178.53330552671042</c:v>
                </c:pt>
                <c:pt idx="22">
                  <c:v>174.40115130985865</c:v>
                </c:pt>
                <c:pt idx="23">
                  <c:v>173.63555486791134</c:v>
                </c:pt>
                <c:pt idx="24">
                  <c:v>169.08556693231014</c:v>
                </c:pt>
                <c:pt idx="25">
                  <c:v>161.79369419530144</c:v>
                </c:pt>
                <c:pt idx="26">
                  <c:v>144.49111379934163</c:v>
                </c:pt>
                <c:pt idx="27">
                  <c:v>133.16031759321976</c:v>
                </c:pt>
                <c:pt idx="28">
                  <c:v>60.844158279244127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1.4062576072085518</c:v>
                </c:pt>
                <c:pt idx="1">
                  <c:v>109.67994745270863</c:v>
                </c:pt>
                <c:pt idx="2">
                  <c:v>120.04283023257838</c:v>
                </c:pt>
                <c:pt idx="3">
                  <c:v>127.67144338396601</c:v>
                </c:pt>
                <c:pt idx="4">
                  <c:v>134.97566680446215</c:v>
                </c:pt>
                <c:pt idx="5">
                  <c:v>141.25606141611814</c:v>
                </c:pt>
                <c:pt idx="6">
                  <c:v>143.86809863894942</c:v>
                </c:pt>
                <c:pt idx="7">
                  <c:v>147.37656643884031</c:v>
                </c:pt>
                <c:pt idx="8">
                  <c:v>147.85758144815634</c:v>
                </c:pt>
                <c:pt idx="9">
                  <c:v>149.8356520211639</c:v>
                </c:pt>
                <c:pt idx="10">
                  <c:v>147.85532520655767</c:v>
                </c:pt>
                <c:pt idx="11">
                  <c:v>149.31633163518052</c:v>
                </c:pt>
                <c:pt idx="12">
                  <c:v>147.11182494849919</c:v>
                </c:pt>
                <c:pt idx="13">
                  <c:v>149.36716350340834</c:v>
                </c:pt>
                <c:pt idx="14">
                  <c:v>147.09690481976173</c:v>
                </c:pt>
                <c:pt idx="15">
                  <c:v>148.48369285415023</c:v>
                </c:pt>
                <c:pt idx="16">
                  <c:v>145.92171609853085</c:v>
                </c:pt>
                <c:pt idx="17">
                  <c:v>146.20307602429321</c:v>
                </c:pt>
                <c:pt idx="18">
                  <c:v>143.4244468754386</c:v>
                </c:pt>
                <c:pt idx="19">
                  <c:v>143.95544349163396</c:v>
                </c:pt>
                <c:pt idx="20">
                  <c:v>141.71797919287962</c:v>
                </c:pt>
                <c:pt idx="21">
                  <c:v>141.4562280442409</c:v>
                </c:pt>
                <c:pt idx="22">
                  <c:v>137.96003351426185</c:v>
                </c:pt>
                <c:pt idx="23">
                  <c:v>137.7540104798895</c:v>
                </c:pt>
                <c:pt idx="24">
                  <c:v>132.88153093735525</c:v>
                </c:pt>
                <c:pt idx="25">
                  <c:v>127.37892204402856</c:v>
                </c:pt>
                <c:pt idx="26">
                  <c:v>115.23022349662389</c:v>
                </c:pt>
                <c:pt idx="27">
                  <c:v>107.35449214900102</c:v>
                </c:pt>
                <c:pt idx="28">
                  <c:v>48.34300657959465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2.8079570655948118</c:v>
                </c:pt>
                <c:pt idx="1">
                  <c:v>35.425814586289086</c:v>
                </c:pt>
                <c:pt idx="2">
                  <c:v>36.892778206618715</c:v>
                </c:pt>
                <c:pt idx="3">
                  <c:v>37.687828774195722</c:v>
                </c:pt>
                <c:pt idx="4">
                  <c:v>38.624367685367822</c:v>
                </c:pt>
                <c:pt idx="5">
                  <c:v>39.238336597138449</c:v>
                </c:pt>
                <c:pt idx="6">
                  <c:v>39.583272888706851</c:v>
                </c:pt>
                <c:pt idx="7">
                  <c:v>39.857924615713436</c:v>
                </c:pt>
                <c:pt idx="8">
                  <c:v>39.33264913268237</c:v>
                </c:pt>
                <c:pt idx="9">
                  <c:v>39.328784578667118</c:v>
                </c:pt>
                <c:pt idx="10">
                  <c:v>39.003405299382891</c:v>
                </c:pt>
                <c:pt idx="11">
                  <c:v>38.861781676884178</c:v>
                </c:pt>
                <c:pt idx="12">
                  <c:v>39.068229887570986</c:v>
                </c:pt>
                <c:pt idx="13">
                  <c:v>38.908716188208231</c:v>
                </c:pt>
                <c:pt idx="14">
                  <c:v>38.806506773078773</c:v>
                </c:pt>
                <c:pt idx="15">
                  <c:v>38.752114999183149</c:v>
                </c:pt>
                <c:pt idx="16">
                  <c:v>38.824196445986431</c:v>
                </c:pt>
                <c:pt idx="17">
                  <c:v>38.374213626895894</c:v>
                </c:pt>
                <c:pt idx="18">
                  <c:v>38.165887689555731</c:v>
                </c:pt>
                <c:pt idx="19">
                  <c:v>38.444468375433516</c:v>
                </c:pt>
                <c:pt idx="20">
                  <c:v>37.961036595893034</c:v>
                </c:pt>
                <c:pt idx="21">
                  <c:v>38.198160970542531</c:v>
                </c:pt>
                <c:pt idx="22">
                  <c:v>37.878829538296934</c:v>
                </c:pt>
                <c:pt idx="23">
                  <c:v>38.127985473556208</c:v>
                </c:pt>
                <c:pt idx="24">
                  <c:v>37.973968712260785</c:v>
                </c:pt>
                <c:pt idx="25">
                  <c:v>36.206158185222833</c:v>
                </c:pt>
                <c:pt idx="26">
                  <c:v>32.284814994666327</c:v>
                </c:pt>
                <c:pt idx="27">
                  <c:v>34.512828009139753</c:v>
                </c:pt>
                <c:pt idx="28">
                  <c:v>16.143149393087789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2.7843193043654471</c:v>
                </c:pt>
                <c:pt idx="1">
                  <c:v>35.321475854776736</c:v>
                </c:pt>
                <c:pt idx="2">
                  <c:v>37.37724362066492</c:v>
                </c:pt>
                <c:pt idx="3">
                  <c:v>38.045594552096873</c:v>
                </c:pt>
                <c:pt idx="4">
                  <c:v>38.520285000990704</c:v>
                </c:pt>
                <c:pt idx="5">
                  <c:v>39.452602890097815</c:v>
                </c:pt>
                <c:pt idx="6">
                  <c:v>39.610589482744459</c:v>
                </c:pt>
                <c:pt idx="7">
                  <c:v>40.010257334863631</c:v>
                </c:pt>
                <c:pt idx="8">
                  <c:v>39.677263862389701</c:v>
                </c:pt>
                <c:pt idx="9">
                  <c:v>39.407828137151618</c:v>
                </c:pt>
                <c:pt idx="10">
                  <c:v>39.158541476203787</c:v>
                </c:pt>
                <c:pt idx="11">
                  <c:v>38.706355338504565</c:v>
                </c:pt>
                <c:pt idx="12">
                  <c:v>38.872278789974217</c:v>
                </c:pt>
                <c:pt idx="13">
                  <c:v>38.928836194818814</c:v>
                </c:pt>
                <c:pt idx="14">
                  <c:v>38.738139974259063</c:v>
                </c:pt>
                <c:pt idx="15">
                  <c:v>38.471083159852355</c:v>
                </c:pt>
                <c:pt idx="16">
                  <c:v>38.631154544946789</c:v>
                </c:pt>
                <c:pt idx="17">
                  <c:v>38.179302727916109</c:v>
                </c:pt>
                <c:pt idx="18">
                  <c:v>38.364525432374762</c:v>
                </c:pt>
                <c:pt idx="19">
                  <c:v>38.029792592048196</c:v>
                </c:pt>
                <c:pt idx="20">
                  <c:v>37.991728603861347</c:v>
                </c:pt>
                <c:pt idx="21">
                  <c:v>38.006758209297509</c:v>
                </c:pt>
                <c:pt idx="22">
                  <c:v>37.932147988417</c:v>
                </c:pt>
                <c:pt idx="23">
                  <c:v>38.083284407739697</c:v>
                </c:pt>
                <c:pt idx="24">
                  <c:v>37.812563262432143</c:v>
                </c:pt>
                <c:pt idx="25">
                  <c:v>35.640696772449076</c:v>
                </c:pt>
                <c:pt idx="26">
                  <c:v>31.917799668852783</c:v>
                </c:pt>
                <c:pt idx="27">
                  <c:v>34.311484597860229</c:v>
                </c:pt>
                <c:pt idx="28">
                  <c:v>16.203309654033013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1.0192600119099999</c:v>
                </c:pt>
                <c:pt idx="2">
                  <c:v>1.0359965608699999</c:v>
                </c:pt>
                <c:pt idx="3">
                  <c:v>1.05809620252</c:v>
                </c:pt>
                <c:pt idx="4">
                  <c:v>1.0796882692600001</c:v>
                </c:pt>
                <c:pt idx="5">
                  <c:v>1.09048489892</c:v>
                </c:pt>
                <c:pt idx="6">
                  <c:v>1.0977029703100001</c:v>
                </c:pt>
                <c:pt idx="7">
                  <c:v>1.10469472895</c:v>
                </c:pt>
                <c:pt idx="8">
                  <c:v>1.1104893149199999</c:v>
                </c:pt>
                <c:pt idx="9">
                  <c:v>1.12068474054</c:v>
                </c:pt>
                <c:pt idx="10">
                  <c:v>1.1171500778200001</c:v>
                </c:pt>
                <c:pt idx="11">
                  <c:v>1.12789077713</c:v>
                </c:pt>
                <c:pt idx="12">
                  <c:v>1.1182123239199999</c:v>
                </c:pt>
                <c:pt idx="13">
                  <c:v>1.1251108508800001</c:v>
                </c:pt>
                <c:pt idx="14">
                  <c:v>1.1199009013200001</c:v>
                </c:pt>
                <c:pt idx="15">
                  <c:v>1.1281270007699999</c:v>
                </c:pt>
                <c:pt idx="16">
                  <c:v>1.1172358089600001</c:v>
                </c:pt>
                <c:pt idx="17">
                  <c:v>1.1241963138</c:v>
                </c:pt>
                <c:pt idx="18">
                  <c:v>1.11219148397</c:v>
                </c:pt>
                <c:pt idx="19">
                  <c:v>1.11832465649</c:v>
                </c:pt>
                <c:pt idx="20">
                  <c:v>1.1109418121000001</c:v>
                </c:pt>
                <c:pt idx="21">
                  <c:v>1.1098663279600001</c:v>
                </c:pt>
                <c:pt idx="22">
                  <c:v>1.0982691143100001</c:v>
                </c:pt>
                <c:pt idx="23">
                  <c:v>1.09554648633</c:v>
                </c:pt>
                <c:pt idx="24">
                  <c:v>1.0810789547699999</c:v>
                </c:pt>
                <c:pt idx="25">
                  <c:v>1.08961535903</c:v>
                </c:pt>
                <c:pt idx="26">
                  <c:v>1.09681447029</c:v>
                </c:pt>
                <c:pt idx="27">
                  <c:v>1.0505193284900001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3.184489363521056</c:v>
                </c:pt>
                <c:pt idx="1">
                  <c:v>55.191228093577813</c:v>
                </c:pt>
                <c:pt idx="2">
                  <c:v>79.049976975994639</c:v>
                </c:pt>
                <c:pt idx="3">
                  <c:v>69.778507405815077</c:v>
                </c:pt>
                <c:pt idx="4">
                  <c:v>75.371975227860133</c:v>
                </c:pt>
                <c:pt idx="5">
                  <c:v>77.077177362731547</c:v>
                </c:pt>
                <c:pt idx="6">
                  <c:v>94.63348059973265</c:v>
                </c:pt>
                <c:pt idx="7">
                  <c:v>89.327615766283685</c:v>
                </c:pt>
                <c:pt idx="8">
                  <c:v>111.58731817454341</c:v>
                </c:pt>
                <c:pt idx="9">
                  <c:v>96.296210195837546</c:v>
                </c:pt>
                <c:pt idx="10">
                  <c:v>108.41920484045329</c:v>
                </c:pt>
                <c:pt idx="11">
                  <c:v>125.56156064746352</c:v>
                </c:pt>
                <c:pt idx="12">
                  <c:v>190.54159952738561</c:v>
                </c:pt>
                <c:pt idx="13">
                  <c:v>119.26108666342539</c:v>
                </c:pt>
                <c:pt idx="14">
                  <c:v>139.48585722176759</c:v>
                </c:pt>
                <c:pt idx="15">
                  <c:v>131.49206339663274</c:v>
                </c:pt>
                <c:pt idx="16">
                  <c:v>152.55438314482396</c:v>
                </c:pt>
                <c:pt idx="17">
                  <c:v>122.9205315381282</c:v>
                </c:pt>
                <c:pt idx="18">
                  <c:v>125.28832050898164</c:v>
                </c:pt>
                <c:pt idx="19">
                  <c:v>130.73309161374539</c:v>
                </c:pt>
                <c:pt idx="20">
                  <c:v>125.20909613056604</c:v>
                </c:pt>
                <c:pt idx="21">
                  <c:v>141.78011844290501</c:v>
                </c:pt>
                <c:pt idx="22">
                  <c:v>139.95046516574277</c:v>
                </c:pt>
                <c:pt idx="23">
                  <c:v>150.16767184094519</c:v>
                </c:pt>
                <c:pt idx="24">
                  <c:v>91.672710764464853</c:v>
                </c:pt>
                <c:pt idx="25">
                  <c:v>119.56558535031148</c:v>
                </c:pt>
                <c:pt idx="26">
                  <c:v>78.05779739609784</c:v>
                </c:pt>
                <c:pt idx="27">
                  <c:v>46.691712312633733</c:v>
                </c:pt>
                <c:pt idx="28">
                  <c:v>22.892933686860516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5.3168102741563859</c:v>
                </c:pt>
                <c:pt idx="1">
                  <c:v>38.800706062904872</c:v>
                </c:pt>
                <c:pt idx="2">
                  <c:v>36.411254867336751</c:v>
                </c:pt>
                <c:pt idx="3">
                  <c:v>43.476493555878726</c:v>
                </c:pt>
                <c:pt idx="4">
                  <c:v>54.35015812233484</c:v>
                </c:pt>
                <c:pt idx="5">
                  <c:v>48.883640849308755</c:v>
                </c:pt>
                <c:pt idx="6">
                  <c:v>44.013639087105744</c:v>
                </c:pt>
                <c:pt idx="7">
                  <c:v>43.954151315506657</c:v>
                </c:pt>
                <c:pt idx="8">
                  <c:v>44.952044284290608</c:v>
                </c:pt>
                <c:pt idx="9">
                  <c:v>47.74077700782744</c:v>
                </c:pt>
                <c:pt idx="10">
                  <c:v>44.235116815145645</c:v>
                </c:pt>
                <c:pt idx="11">
                  <c:v>41.265110549044529</c:v>
                </c:pt>
                <c:pt idx="12">
                  <c:v>51.393470642665207</c:v>
                </c:pt>
                <c:pt idx="13">
                  <c:v>53.575152315362779</c:v>
                </c:pt>
                <c:pt idx="14">
                  <c:v>56.275976545091815</c:v>
                </c:pt>
                <c:pt idx="15">
                  <c:v>48.724262512206742</c:v>
                </c:pt>
                <c:pt idx="16">
                  <c:v>45.32031530231891</c:v>
                </c:pt>
                <c:pt idx="17">
                  <c:v>40.556110848653333</c:v>
                </c:pt>
                <c:pt idx="18">
                  <c:v>41.225042512273276</c:v>
                </c:pt>
                <c:pt idx="19">
                  <c:v>57.064316699044831</c:v>
                </c:pt>
                <c:pt idx="20">
                  <c:v>49.029741008815726</c:v>
                </c:pt>
                <c:pt idx="21">
                  <c:v>50.580517960653907</c:v>
                </c:pt>
                <c:pt idx="22">
                  <c:v>42.207265450428579</c:v>
                </c:pt>
                <c:pt idx="23">
                  <c:v>43.5402950038496</c:v>
                </c:pt>
                <c:pt idx="24">
                  <c:v>50.968258379781254</c:v>
                </c:pt>
                <c:pt idx="25">
                  <c:v>50.218431101327745</c:v>
                </c:pt>
                <c:pt idx="26">
                  <c:v>41.755808093921281</c:v>
                </c:pt>
                <c:pt idx="27">
                  <c:v>33.292460158413753</c:v>
                </c:pt>
                <c:pt idx="28">
                  <c:v>20.866014412745944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10.273195037800001</c:v>
                </c:pt>
                <c:pt idx="1">
                  <c:v>230.042216263</c:v>
                </c:pt>
                <c:pt idx="2">
                  <c:v>188.17876658099999</c:v>
                </c:pt>
                <c:pt idx="3">
                  <c:v>136.41404236299999</c:v>
                </c:pt>
                <c:pt idx="4">
                  <c:v>225.06085356899999</c:v>
                </c:pt>
                <c:pt idx="5">
                  <c:v>276.67731195599998</c:v>
                </c:pt>
                <c:pt idx="6">
                  <c:v>331.528453087</c:v>
                </c:pt>
                <c:pt idx="7">
                  <c:v>319.90553003399998</c:v>
                </c:pt>
                <c:pt idx="8">
                  <c:v>276.80782372599998</c:v>
                </c:pt>
                <c:pt idx="9">
                  <c:v>420.77275711099998</c:v>
                </c:pt>
                <c:pt idx="10">
                  <c:v>184.57996223399999</c:v>
                </c:pt>
                <c:pt idx="11">
                  <c:v>255.191561992</c:v>
                </c:pt>
                <c:pt idx="12">
                  <c:v>839.90935193600001</c:v>
                </c:pt>
                <c:pt idx="13">
                  <c:v>548.76159183799996</c:v>
                </c:pt>
                <c:pt idx="14">
                  <c:v>491.03390937799998</c:v>
                </c:pt>
                <c:pt idx="15">
                  <c:v>732.09462998799995</c:v>
                </c:pt>
                <c:pt idx="16">
                  <c:v>2401.2789517599999</c:v>
                </c:pt>
                <c:pt idx="17">
                  <c:v>14108.559714999999</c:v>
                </c:pt>
                <c:pt idx="18">
                  <c:v>467.42660785700002</c:v>
                </c:pt>
                <c:pt idx="19">
                  <c:v>395.50081016500002</c:v>
                </c:pt>
                <c:pt idx="20">
                  <c:v>618.14018623499999</c:v>
                </c:pt>
                <c:pt idx="21">
                  <c:v>286.97825629900001</c:v>
                </c:pt>
                <c:pt idx="22">
                  <c:v>428.82520653199998</c:v>
                </c:pt>
                <c:pt idx="23">
                  <c:v>2072.0345211399999</c:v>
                </c:pt>
                <c:pt idx="24">
                  <c:v>1094.7821729299999</c:v>
                </c:pt>
                <c:pt idx="25">
                  <c:v>999.866233975</c:v>
                </c:pt>
                <c:pt idx="26">
                  <c:v>137.79202755</c:v>
                </c:pt>
                <c:pt idx="27">
                  <c:v>104.716066463</c:v>
                </c:pt>
                <c:pt idx="28">
                  <c:v>189.068723742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17.943208906900001</c:v>
                </c:pt>
                <c:pt idx="1">
                  <c:v>385.65412117</c:v>
                </c:pt>
                <c:pt idx="2">
                  <c:v>153.42897283100001</c:v>
                </c:pt>
                <c:pt idx="3">
                  <c:v>101.323937159</c:v>
                </c:pt>
                <c:pt idx="4">
                  <c:v>8656.01584826</c:v>
                </c:pt>
                <c:pt idx="5">
                  <c:v>133.14258758400001</c:v>
                </c:pt>
                <c:pt idx="6">
                  <c:v>148.49431246200001</c:v>
                </c:pt>
                <c:pt idx="7">
                  <c:v>140.916752543</c:v>
                </c:pt>
                <c:pt idx="8">
                  <c:v>756.68815293600005</c:v>
                </c:pt>
                <c:pt idx="9">
                  <c:v>273.59931461299999</c:v>
                </c:pt>
                <c:pt idx="10">
                  <c:v>130.34377594</c:v>
                </c:pt>
                <c:pt idx="11">
                  <c:v>118.11309543</c:v>
                </c:pt>
                <c:pt idx="12">
                  <c:v>118.275140579</c:v>
                </c:pt>
                <c:pt idx="13">
                  <c:v>197.42291314799999</c:v>
                </c:pt>
                <c:pt idx="14">
                  <c:v>247.040412731</c:v>
                </c:pt>
                <c:pt idx="15">
                  <c:v>112.313583608</c:v>
                </c:pt>
                <c:pt idx="16">
                  <c:v>79.974272124600006</c:v>
                </c:pt>
                <c:pt idx="17">
                  <c:v>80.579966748000004</c:v>
                </c:pt>
                <c:pt idx="18">
                  <c:v>83.688466472599998</c:v>
                </c:pt>
                <c:pt idx="19">
                  <c:v>243.65549762699999</c:v>
                </c:pt>
                <c:pt idx="20">
                  <c:v>198.49176780900001</c:v>
                </c:pt>
                <c:pt idx="21">
                  <c:v>476.23078162899998</c:v>
                </c:pt>
                <c:pt idx="22">
                  <c:v>95.440375458999995</c:v>
                </c:pt>
                <c:pt idx="23">
                  <c:v>115.576083557</c:v>
                </c:pt>
                <c:pt idx="24">
                  <c:v>224.41108142600001</c:v>
                </c:pt>
                <c:pt idx="25">
                  <c:v>810.66253202099995</c:v>
                </c:pt>
                <c:pt idx="26">
                  <c:v>109.67992834099999</c:v>
                </c:pt>
                <c:pt idx="27">
                  <c:v>73.731416192699996</c:v>
                </c:pt>
                <c:pt idx="28">
                  <c:v>52.898090873400001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G85" zoomScale="70" zoomScaleNormal="70" workbookViewId="0">
      <selection activeCell="AI105" sqref="AI10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2.7228158826233306</v>
      </c>
      <c r="P8" s="23">
        <f>MAX(P11:P39) - MIN(P11:P39)</f>
        <v>52</v>
      </c>
      <c r="Q8" s="24"/>
      <c r="AE8" s="22"/>
      <c r="AF8" s="23">
        <f>100*SQRT(AVERAGE(AF11:AF39))/$AJ$8</f>
        <v>2.5469118968979423</v>
      </c>
      <c r="AG8" s="23">
        <f>MAX(AG11:AG39) - MIN(AG11:AG39)</f>
        <v>52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872</v>
      </c>
      <c r="F11" s="11">
        <v>436</v>
      </c>
      <c r="G11" s="11">
        <v>0.436</v>
      </c>
      <c r="H11" s="11">
        <v>0</v>
      </c>
      <c r="I11" s="11">
        <v>0.80735456943499995</v>
      </c>
      <c r="J11" s="11">
        <v>0.124996424496</v>
      </c>
      <c r="K11" s="11">
        <v>0.14519359619300001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872</v>
      </c>
      <c r="W11" s="11">
        <v>436</v>
      </c>
      <c r="X11" s="11">
        <v>0.436</v>
      </c>
      <c r="Y11" s="32">
        <v>-4.6869270590799999E-5</v>
      </c>
      <c r="Z11" s="11">
        <v>1.01159417629</v>
      </c>
      <c r="AA11" s="11">
        <v>0.141039432135</v>
      </c>
      <c r="AB11" s="11">
        <v>0.16795173300300001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0.98216211795800001</v>
      </c>
      <c r="I12" s="11">
        <v>1.04578769207</v>
      </c>
      <c r="J12" s="11">
        <v>1.01024928451</v>
      </c>
      <c r="K12" s="11">
        <v>1.5095759266699999E-2</v>
      </c>
      <c r="L12" s="12" t="s">
        <v>36</v>
      </c>
      <c r="M12">
        <f t="shared" si="1"/>
        <v>1.01024928451</v>
      </c>
      <c r="N12">
        <f t="shared" ref="N12:N39" si="5">IF(L12="Y",K12*$J$8,#N/A)</f>
        <v>1.5095759266699999E-2</v>
      </c>
      <c r="O12">
        <f t="shared" ref="O12:O39" si="6">IF(L12="Y",(M12-$AJ12)^2,"")</f>
        <v>8.0551909309669496E-3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0.97971135377899998</v>
      </c>
      <c r="Z12" s="11">
        <v>1.05335581303</v>
      </c>
      <c r="AA12" s="11">
        <v>1.0192600119099999</v>
      </c>
      <c r="AB12" s="11">
        <v>1.6493527590400001E-2</v>
      </c>
      <c r="AC12" s="12" t="s">
        <v>36</v>
      </c>
      <c r="AD12">
        <f t="shared" ref="AD12:AD39" si="8">IF(AC12="Y",AA12*$J$8,#N/A)</f>
        <v>1.0192600119099999</v>
      </c>
      <c r="AE12">
        <f t="shared" ref="AE12:AE39" si="9">IF(AC12="Y",AB12*$J$8,#N/A)</f>
        <v>1.6493527590400001E-2</v>
      </c>
      <c r="AF12">
        <f t="shared" ref="AF12:AF39" si="10">IF(AC12="Y",(AD12-$AJ12)^2,"")</f>
        <v>6.5189456767733673E-3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1.0032552480700001</v>
      </c>
      <c r="I13" s="11">
        <v>1.0772460699099999</v>
      </c>
      <c r="J13" s="11">
        <v>1.03960661934</v>
      </c>
      <c r="K13" s="11">
        <v>1.6604562166500001E-2</v>
      </c>
      <c r="L13" s="12" t="s">
        <v>36</v>
      </c>
      <c r="M13">
        <f t="shared" si="1"/>
        <v>1.03960661934</v>
      </c>
      <c r="N13">
        <f t="shared" si="5"/>
        <v>1.6604562166500001E-2</v>
      </c>
      <c r="O13">
        <f t="shared" si="6"/>
        <v>3.647360427543675E-3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1.0088107585899999</v>
      </c>
      <c r="Z13" s="11">
        <v>1.07345342636</v>
      </c>
      <c r="AA13" s="11">
        <v>1.0359965608699999</v>
      </c>
      <c r="AB13" s="11">
        <v>1.58020708814E-2</v>
      </c>
      <c r="AC13" s="12" t="s">
        <v>36</v>
      </c>
      <c r="AD13">
        <f t="shared" si="8"/>
        <v>1.0359965608699999</v>
      </c>
      <c r="AE13">
        <f t="shared" si="9"/>
        <v>1.58020708814E-2</v>
      </c>
      <c r="AF13">
        <f t="shared" si="10"/>
        <v>4.096440220467637E-3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1.0238386392600001</v>
      </c>
      <c r="I14" s="11">
        <v>1.0917078256599999</v>
      </c>
      <c r="J14" s="11">
        <v>1.0583433921500001</v>
      </c>
      <c r="K14" s="11">
        <v>1.38181082133E-2</v>
      </c>
      <c r="L14" s="12" t="s">
        <v>36</v>
      </c>
      <c r="M14">
        <f t="shared" si="1"/>
        <v>1.0583433921500001</v>
      </c>
      <c r="N14">
        <f t="shared" si="5"/>
        <v>1.38181082133E-2</v>
      </c>
      <c r="O14">
        <f t="shared" si="6"/>
        <v>1.7352729775686839E-3</v>
      </c>
      <c r="P14">
        <f t="shared" si="7"/>
        <v>-22</v>
      </c>
      <c r="Q14" s="12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1.0309427976600001</v>
      </c>
      <c r="Z14" s="11">
        <v>1.0913307666800001</v>
      </c>
      <c r="AA14" s="11">
        <v>1.05809620252</v>
      </c>
      <c r="AB14" s="11">
        <v>1.3612511978199999E-2</v>
      </c>
      <c r="AC14" s="12" t="s">
        <v>36</v>
      </c>
      <c r="AD14">
        <f t="shared" si="8"/>
        <v>1.05809620252</v>
      </c>
      <c r="AE14">
        <f t="shared" si="9"/>
        <v>1.3612511978199999E-2</v>
      </c>
      <c r="AF14">
        <f t="shared" si="10"/>
        <v>1.7559282432448593E-3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1.04670846462</v>
      </c>
      <c r="I15" s="11">
        <v>1.10515379906</v>
      </c>
      <c r="J15" s="11">
        <v>1.07370261757</v>
      </c>
      <c r="K15" s="11">
        <v>1.41031083171E-2</v>
      </c>
      <c r="L15" s="12" t="s">
        <v>36</v>
      </c>
      <c r="M15">
        <f t="shared" si="1"/>
        <v>1.07370261757</v>
      </c>
      <c r="N15">
        <f t="shared" si="5"/>
        <v>1.41031083171E-2</v>
      </c>
      <c r="O15">
        <f t="shared" si="6"/>
        <v>6.915523226696794E-4</v>
      </c>
      <c r="P15">
        <f t="shared" si="7"/>
        <v>-20</v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1.04872703552</v>
      </c>
      <c r="Z15" s="11">
        <v>1.0999581813799999</v>
      </c>
      <c r="AA15" s="11">
        <v>1.0796882692600001</v>
      </c>
      <c r="AB15" s="11">
        <v>1.16400420195E-2</v>
      </c>
      <c r="AC15" s="12" t="s">
        <v>36</v>
      </c>
      <c r="AD15">
        <f t="shared" si="8"/>
        <v>1.0796882692600001</v>
      </c>
      <c r="AE15">
        <f t="shared" si="9"/>
        <v>1.16400420195E-2</v>
      </c>
      <c r="AF15">
        <f t="shared" si="10"/>
        <v>4.125664056542623E-4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1.05644667149</v>
      </c>
      <c r="I16" s="11">
        <v>1.1228493452099999</v>
      </c>
      <c r="J16" s="11">
        <v>1.0891528324199999</v>
      </c>
      <c r="K16" s="11">
        <v>1.39535922742E-2</v>
      </c>
      <c r="L16" s="12" t="s">
        <v>36</v>
      </c>
      <c r="M16">
        <f t="shared" si="1"/>
        <v>1.0891528324199999</v>
      </c>
      <c r="N16">
        <f t="shared" si="5"/>
        <v>1.39535922742E-2</v>
      </c>
      <c r="O16">
        <f t="shared" si="6"/>
        <v>1.1766104450860631E-4</v>
      </c>
      <c r="P16">
        <f t="shared" si="7"/>
        <v>-18</v>
      </c>
      <c r="Q16" s="12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1.0653423070900001</v>
      </c>
      <c r="Z16" s="11">
        <v>1.1127903461499999</v>
      </c>
      <c r="AA16" s="11">
        <v>1.09048489892</v>
      </c>
      <c r="AB16" s="11">
        <v>1.17957143489E-2</v>
      </c>
      <c r="AC16" s="12" t="s">
        <v>36</v>
      </c>
      <c r="AD16">
        <f t="shared" si="8"/>
        <v>1.09048489892</v>
      </c>
      <c r="AE16">
        <f t="shared" si="9"/>
        <v>1.17957143489E-2</v>
      </c>
      <c r="AF16">
        <f t="shared" si="10"/>
        <v>9.0537148562618835E-5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1.06777060032</v>
      </c>
      <c r="I17" s="11">
        <v>1.1231393814099999</v>
      </c>
      <c r="J17" s="11">
        <v>1.0948816756799999</v>
      </c>
      <c r="K17" s="11">
        <v>1.4214469622799999E-2</v>
      </c>
      <c r="L17" s="12" t="s">
        <v>36</v>
      </c>
      <c r="M17">
        <f t="shared" si="1"/>
        <v>1.0948816756799999</v>
      </c>
      <c r="N17">
        <f t="shared" si="5"/>
        <v>1.4214469622799999E-2</v>
      </c>
      <c r="O17">
        <f t="shared" si="6"/>
        <v>2.6197243844704946E-5</v>
      </c>
      <c r="P17">
        <f t="shared" si="7"/>
        <v>-16</v>
      </c>
      <c r="Q17" s="12" t="s">
        <v>36</v>
      </c>
      <c r="T17" s="1"/>
      <c r="U17" s="11">
        <v>7</v>
      </c>
      <c r="V17" s="11">
        <v>49</v>
      </c>
      <c r="W17" s="11">
        <v>24.5</v>
      </c>
      <c r="X17" s="11">
        <v>2.4500000000000001E-2</v>
      </c>
      <c r="Y17" s="11">
        <v>1.0555336475399999</v>
      </c>
      <c r="Z17" s="11">
        <v>1.13024163246</v>
      </c>
      <c r="AA17" s="11">
        <v>1.0977029703100001</v>
      </c>
      <c r="AB17" s="11">
        <v>1.49163139584E-2</v>
      </c>
      <c r="AC17" s="12" t="s">
        <v>36</v>
      </c>
      <c r="AD17">
        <f t="shared" si="8"/>
        <v>1.0977029703100001</v>
      </c>
      <c r="AE17">
        <f t="shared" si="9"/>
        <v>1.49163139584E-2</v>
      </c>
      <c r="AF17">
        <f t="shared" si="10"/>
        <v>5.2763453967415305E-6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1.07710623741</v>
      </c>
      <c r="I18" s="11">
        <v>1.1312444210099999</v>
      </c>
      <c r="J18" s="11">
        <v>1.1058427533299999</v>
      </c>
      <c r="K18" s="11">
        <v>1.3506606058700001E-2</v>
      </c>
      <c r="L18" s="12" t="s">
        <v>36</v>
      </c>
      <c r="M18">
        <f t="shared" si="1"/>
        <v>1.1058427533299999</v>
      </c>
      <c r="N18">
        <f t="shared" si="5"/>
        <v>1.3506606058700001E-2</v>
      </c>
      <c r="O18">
        <f t="shared" si="6"/>
        <v>3.4137766475224207E-5</v>
      </c>
      <c r="P18">
        <f t="shared" si="7"/>
        <v>-14</v>
      </c>
      <c r="Q18" s="12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1.0736547708499999</v>
      </c>
      <c r="Z18" s="11">
        <v>1.1435924768400001</v>
      </c>
      <c r="AA18" s="11">
        <v>1.10469472895</v>
      </c>
      <c r="AB18" s="11">
        <v>1.5025216809499999E-2</v>
      </c>
      <c r="AC18" s="12" t="s">
        <v>36</v>
      </c>
      <c r="AD18">
        <f t="shared" si="8"/>
        <v>1.10469472895</v>
      </c>
      <c r="AE18">
        <f t="shared" si="9"/>
        <v>1.5025216809499999E-2</v>
      </c>
      <c r="AF18">
        <f t="shared" si="10"/>
        <v>2.2040479913967103E-5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24.5</v>
      </c>
      <c r="G19" s="11">
        <v>2.4500000000000001E-2</v>
      </c>
      <c r="H19" s="11">
        <v>1.0843968391400001</v>
      </c>
      <c r="I19" s="11">
        <v>1.13912141323</v>
      </c>
      <c r="J19" s="11">
        <v>1.1130093700999999</v>
      </c>
      <c r="K19" s="11">
        <v>1.46156296217E-2</v>
      </c>
      <c r="L19" s="12" t="s">
        <v>36</v>
      </c>
      <c r="M19">
        <f t="shared" si="1"/>
        <v>1.1130093700999999</v>
      </c>
      <c r="N19">
        <f t="shared" si="5"/>
        <v>1.46156296217E-2</v>
      </c>
      <c r="O19">
        <f t="shared" si="6"/>
        <v>1.6924371039876896E-4</v>
      </c>
      <c r="P19">
        <f t="shared" si="7"/>
        <v>-12</v>
      </c>
      <c r="Q19" s="12" t="s">
        <v>36</v>
      </c>
      <c r="T19" s="1"/>
      <c r="U19" s="11">
        <v>9</v>
      </c>
      <c r="V19" s="11">
        <v>49</v>
      </c>
      <c r="W19" s="11">
        <v>24.5</v>
      </c>
      <c r="X19" s="11">
        <v>2.4500000000000001E-2</v>
      </c>
      <c r="Y19" s="11">
        <v>1.0845816135399999</v>
      </c>
      <c r="Z19" s="11">
        <v>1.13430655003</v>
      </c>
      <c r="AA19" s="11">
        <v>1.1104893149199999</v>
      </c>
      <c r="AB19" s="11">
        <v>1.15810719025E-2</v>
      </c>
      <c r="AC19" s="12" t="s">
        <v>36</v>
      </c>
      <c r="AD19">
        <f t="shared" si="8"/>
        <v>1.1104893149199999</v>
      </c>
      <c r="AE19">
        <f t="shared" si="9"/>
        <v>1.15810719025E-2</v>
      </c>
      <c r="AF19">
        <f t="shared" si="10"/>
        <v>1.1002572749093096E-4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1.09422898293</v>
      </c>
      <c r="I20" s="11">
        <v>1.1503707170499999</v>
      </c>
      <c r="J20" s="11">
        <v>1.1205452895200001</v>
      </c>
      <c r="K20" s="11">
        <v>1.2912304032300001E-2</v>
      </c>
      <c r="L20" s="12" t="s">
        <v>36</v>
      </c>
      <c r="M20">
        <f t="shared" si="1"/>
        <v>1.1205452895200001</v>
      </c>
      <c r="N20">
        <f t="shared" si="5"/>
        <v>1.2912304032300001E-2</v>
      </c>
      <c r="O20">
        <f t="shared" si="6"/>
        <v>4.2210892146062225E-4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1.0957735776899999</v>
      </c>
      <c r="Z20" s="11">
        <v>1.1481866836500001</v>
      </c>
      <c r="AA20" s="11">
        <v>1.12068474054</v>
      </c>
      <c r="AB20" s="11">
        <v>1.3637650648900001E-2</v>
      </c>
      <c r="AC20" s="12" t="s">
        <v>36</v>
      </c>
      <c r="AD20">
        <f t="shared" si="8"/>
        <v>1.12068474054</v>
      </c>
      <c r="AE20">
        <f t="shared" si="9"/>
        <v>1.3637650648900001E-2</v>
      </c>
      <c r="AF20">
        <f t="shared" si="10"/>
        <v>4.2785849120711587E-4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1.0934689044999999</v>
      </c>
      <c r="I21" s="11">
        <v>1.15400993824</v>
      </c>
      <c r="J21" s="11">
        <v>1.1183950114300001</v>
      </c>
      <c r="K21" s="11">
        <v>1.45612610161E-2</v>
      </c>
      <c r="L21" s="12" t="s">
        <v>36</v>
      </c>
      <c r="M21">
        <f t="shared" si="1"/>
        <v>1.1183950114300001</v>
      </c>
      <c r="N21">
        <f t="shared" si="5"/>
        <v>1.45612610161E-2</v>
      </c>
      <c r="O21">
        <f t="shared" si="6"/>
        <v>3.3837644550983051E-4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1.0881216525999999</v>
      </c>
      <c r="Z21" s="11">
        <v>1.15640807152</v>
      </c>
      <c r="AA21" s="11">
        <v>1.1171500778200001</v>
      </c>
      <c r="AB21" s="11">
        <v>1.3127523202799999E-2</v>
      </c>
      <c r="AC21" s="12" t="s">
        <v>36</v>
      </c>
      <c r="AD21">
        <f t="shared" si="8"/>
        <v>1.1171500778200001</v>
      </c>
      <c r="AE21">
        <f t="shared" si="9"/>
        <v>1.3127523202799999E-2</v>
      </c>
      <c r="AF21">
        <f t="shared" si="10"/>
        <v>2.9412516923205589E-4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1.08918011189</v>
      </c>
      <c r="I22" s="11">
        <v>1.1586501598400001</v>
      </c>
      <c r="J22" s="11">
        <v>1.1253195726</v>
      </c>
      <c r="K22" s="11">
        <v>1.3292656261300001E-2</v>
      </c>
      <c r="L22" s="12" t="s">
        <v>36</v>
      </c>
      <c r="M22">
        <f t="shared" si="1"/>
        <v>1.1253195726</v>
      </c>
      <c r="N22">
        <f t="shared" si="5"/>
        <v>1.3292656261300001E-2</v>
      </c>
      <c r="O22">
        <f t="shared" si="6"/>
        <v>6.4108075664666832E-4</v>
      </c>
      <c r="P22">
        <f t="shared" si="7"/>
        <v>-6</v>
      </c>
      <c r="Q22" s="12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1.0957146883</v>
      </c>
      <c r="Z22" s="11">
        <v>1.15619444847</v>
      </c>
      <c r="AA22" s="11">
        <v>1.12789077713</v>
      </c>
      <c r="AB22" s="11">
        <v>1.3514405306399999E-2</v>
      </c>
      <c r="AC22" s="12" t="s">
        <v>36</v>
      </c>
      <c r="AD22">
        <f t="shared" si="8"/>
        <v>1.12789077713</v>
      </c>
      <c r="AE22">
        <f t="shared" si="9"/>
        <v>1.3514405306399999E-2</v>
      </c>
      <c r="AF22">
        <f t="shared" si="10"/>
        <v>7.778954489153242E-4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1.08635556698</v>
      </c>
      <c r="I23" s="11">
        <v>1.14660763741</v>
      </c>
      <c r="J23" s="11">
        <v>1.11832981155</v>
      </c>
      <c r="K23" s="11">
        <v>1.27986551133E-2</v>
      </c>
      <c r="L23" s="12" t="s">
        <v>36</v>
      </c>
      <c r="M23">
        <f t="shared" si="1"/>
        <v>1.11832981155</v>
      </c>
      <c r="N23">
        <f t="shared" si="5"/>
        <v>1.27986551133E-2</v>
      </c>
      <c r="O23">
        <f t="shared" si="6"/>
        <v>3.3598199145851003E-4</v>
      </c>
      <c r="P23">
        <f t="shared" si="7"/>
        <v>-4</v>
      </c>
      <c r="Q23" s="12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1.0845917463300001</v>
      </c>
      <c r="Z23" s="11">
        <v>1.14145851135</v>
      </c>
      <c r="AA23" s="11">
        <v>1.1182123239199999</v>
      </c>
      <c r="AB23" s="11">
        <v>1.23973140116E-2</v>
      </c>
      <c r="AC23" s="12" t="s">
        <v>36</v>
      </c>
      <c r="AD23">
        <f t="shared" si="8"/>
        <v>1.1182123239199999</v>
      </c>
      <c r="AE23">
        <f t="shared" si="9"/>
        <v>1.23973140116E-2</v>
      </c>
      <c r="AF23">
        <f t="shared" si="10"/>
        <v>3.3168874256699792E-4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1.0950912237199999</v>
      </c>
      <c r="I24" s="11">
        <v>1.1467096805600001</v>
      </c>
      <c r="J24" s="11">
        <v>1.1255979033600001</v>
      </c>
      <c r="K24" s="11">
        <v>1.2437240926300001E-2</v>
      </c>
      <c r="L24" s="12" t="s">
        <v>36</v>
      </c>
      <c r="M24">
        <f t="shared" si="1"/>
        <v>1.1255979033600001</v>
      </c>
      <c r="N24">
        <f t="shared" si="5"/>
        <v>1.2437240926300001E-2</v>
      </c>
      <c r="O24">
        <f t="shared" si="6"/>
        <v>6.5525265642789961E-4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1.1054382324200001</v>
      </c>
      <c r="Z24" s="11">
        <v>1.15121340752</v>
      </c>
      <c r="AA24" s="11">
        <v>1.1251108508800001</v>
      </c>
      <c r="AB24" s="11">
        <v>1.1403744196199999E-2</v>
      </c>
      <c r="AC24" s="12" t="s">
        <v>36</v>
      </c>
      <c r="AD24">
        <f t="shared" si="8"/>
        <v>1.1251108508800001</v>
      </c>
      <c r="AE24">
        <f t="shared" si="9"/>
        <v>1.1403744196199999E-2</v>
      </c>
      <c r="AF24">
        <f t="shared" si="10"/>
        <v>6.3055483191759576E-4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1.0878278017</v>
      </c>
      <c r="I25" s="11">
        <v>1.14806079865</v>
      </c>
      <c r="J25" s="11">
        <v>1.1205133438099999</v>
      </c>
      <c r="K25" s="11">
        <v>1.33099281316E-2</v>
      </c>
      <c r="L25" s="12" t="s">
        <v>36</v>
      </c>
      <c r="M25">
        <f t="shared" si="1"/>
        <v>1.1205133438099999</v>
      </c>
      <c r="N25">
        <f t="shared" si="5"/>
        <v>1.33099281316E-2</v>
      </c>
      <c r="O25">
        <f t="shared" si="6"/>
        <v>4.2079727426725739E-4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1.09437763691</v>
      </c>
      <c r="Z25" s="11">
        <v>1.14975678921</v>
      </c>
      <c r="AA25" s="11">
        <v>1.1199009013200001</v>
      </c>
      <c r="AB25" s="11">
        <v>1.40349711955E-2</v>
      </c>
      <c r="AC25" s="12" t="s">
        <v>36</v>
      </c>
      <c r="AD25">
        <f t="shared" si="8"/>
        <v>1.1199009013200001</v>
      </c>
      <c r="AE25">
        <f t="shared" si="9"/>
        <v>1.40349711955E-2</v>
      </c>
      <c r="AF25">
        <f t="shared" si="10"/>
        <v>3.9604587334837765E-4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1.0810434818300001</v>
      </c>
      <c r="I26" s="11">
        <v>1.1541743278500001</v>
      </c>
      <c r="J26" s="11">
        <v>1.12632934171</v>
      </c>
      <c r="K26" s="11">
        <v>1.33004860869E-2</v>
      </c>
      <c r="L26" s="12" t="s">
        <v>36</v>
      </c>
      <c r="M26">
        <f t="shared" si="1"/>
        <v>1.12632934171</v>
      </c>
      <c r="N26">
        <f t="shared" si="5"/>
        <v>1.33004860869E-2</v>
      </c>
      <c r="O26">
        <f t="shared" si="6"/>
        <v>6.9323423488194032E-4</v>
      </c>
      <c r="P26">
        <f t="shared" si="7"/>
        <v>2</v>
      </c>
      <c r="Q26" s="12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1.0880640745200001</v>
      </c>
      <c r="Z26" s="11">
        <v>1.1676609516100001</v>
      </c>
      <c r="AA26" s="11">
        <v>1.1281270007699999</v>
      </c>
      <c r="AB26" s="11">
        <v>1.5505622084E-2</v>
      </c>
      <c r="AC26" s="12" t="s">
        <v>36</v>
      </c>
      <c r="AD26">
        <f t="shared" si="8"/>
        <v>1.1281270007699999</v>
      </c>
      <c r="AE26">
        <f t="shared" si="9"/>
        <v>1.5505622084E-2</v>
      </c>
      <c r="AF26">
        <f t="shared" si="10"/>
        <v>7.9112817231557239E-4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49</v>
      </c>
      <c r="F27" s="11">
        <v>24.5</v>
      </c>
      <c r="G27" s="11">
        <v>2.4500000000000001E-2</v>
      </c>
      <c r="H27" s="11">
        <v>1.08406758308</v>
      </c>
      <c r="I27" s="11">
        <v>1.1597236394899999</v>
      </c>
      <c r="J27" s="11">
        <v>1.11891273333</v>
      </c>
      <c r="K27" s="11">
        <v>1.705825817E-2</v>
      </c>
      <c r="L27" s="12" t="s">
        <v>36</v>
      </c>
      <c r="M27">
        <f t="shared" si="1"/>
        <v>1.11891273333</v>
      </c>
      <c r="N27">
        <f t="shared" si="5"/>
        <v>1.705825817E-2</v>
      </c>
      <c r="O27">
        <f t="shared" si="6"/>
        <v>3.576914820116882E-4</v>
      </c>
      <c r="P27">
        <f t="shared" si="7"/>
        <v>4</v>
      </c>
      <c r="Q27" s="12" t="s">
        <v>36</v>
      </c>
      <c r="T27" s="1"/>
      <c r="U27" s="11">
        <v>17</v>
      </c>
      <c r="V27" s="11">
        <v>49</v>
      </c>
      <c r="W27" s="11">
        <v>24.5</v>
      </c>
      <c r="X27" s="11">
        <v>2.4500000000000001E-2</v>
      </c>
      <c r="Y27" s="11">
        <v>1.0884696245200001</v>
      </c>
      <c r="Z27" s="11">
        <v>1.1495119333299999</v>
      </c>
      <c r="AA27" s="11">
        <v>1.1172358089600001</v>
      </c>
      <c r="AB27" s="11">
        <v>1.3553705801499999E-2</v>
      </c>
      <c r="AC27" s="12" t="s">
        <v>36</v>
      </c>
      <c r="AD27">
        <f t="shared" si="8"/>
        <v>1.1172358089600001</v>
      </c>
      <c r="AE27">
        <f t="shared" si="9"/>
        <v>1.3553705801499999E-2</v>
      </c>
      <c r="AF27">
        <f t="shared" si="10"/>
        <v>2.9707311050561585E-4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47</v>
      </c>
      <c r="F28" s="11">
        <v>23.5</v>
      </c>
      <c r="G28" s="11">
        <v>2.35E-2</v>
      </c>
      <c r="H28" s="11">
        <v>1.0895535945899999</v>
      </c>
      <c r="I28" s="11">
        <v>1.14852702618</v>
      </c>
      <c r="J28" s="11">
        <v>1.1220098835400001</v>
      </c>
      <c r="K28" s="11">
        <v>1.33184261382E-2</v>
      </c>
      <c r="L28" s="12" t="s">
        <v>36</v>
      </c>
      <c r="M28">
        <f t="shared" si="1"/>
        <v>1.1220098835400001</v>
      </c>
      <c r="N28">
        <f t="shared" si="5"/>
        <v>1.33184261382E-2</v>
      </c>
      <c r="O28">
        <f t="shared" si="6"/>
        <v>4.8443497344436283E-4</v>
      </c>
      <c r="P28">
        <f t="shared" si="7"/>
        <v>6</v>
      </c>
      <c r="Q28" s="12" t="s">
        <v>36</v>
      </c>
      <c r="T28" s="1"/>
      <c r="U28" s="11">
        <v>18</v>
      </c>
      <c r="V28" s="11">
        <v>47</v>
      </c>
      <c r="W28" s="11">
        <v>23.5</v>
      </c>
      <c r="X28" s="11">
        <v>2.35E-2</v>
      </c>
      <c r="Y28" s="11">
        <v>1.08151292801</v>
      </c>
      <c r="Z28" s="11">
        <v>1.15059649944</v>
      </c>
      <c r="AA28" s="11">
        <v>1.1241963138</v>
      </c>
      <c r="AB28" s="11">
        <v>1.41864809434E-2</v>
      </c>
      <c r="AC28" s="12" t="s">
        <v>36</v>
      </c>
      <c r="AD28">
        <f t="shared" si="8"/>
        <v>1.1241963138</v>
      </c>
      <c r="AE28">
        <f t="shared" si="9"/>
        <v>1.41864809434E-2</v>
      </c>
      <c r="AF28">
        <f t="shared" si="10"/>
        <v>5.8546160150806407E-4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1.08695960045</v>
      </c>
      <c r="I29" s="11">
        <v>1.1608746051800001</v>
      </c>
      <c r="J29" s="11">
        <v>1.1201316618899999</v>
      </c>
      <c r="K29" s="11">
        <v>1.59921997059E-2</v>
      </c>
      <c r="L29" s="12" t="s">
        <v>36</v>
      </c>
      <c r="M29">
        <f t="shared" si="1"/>
        <v>1.1201316618899999</v>
      </c>
      <c r="N29">
        <f t="shared" si="5"/>
        <v>1.59921997059E-2</v>
      </c>
      <c r="O29">
        <f t="shared" si="6"/>
        <v>4.0528381045327111E-4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1.0803385972999999</v>
      </c>
      <c r="Z29" s="11">
        <v>1.15379500389</v>
      </c>
      <c r="AA29" s="11">
        <v>1.11219148397</v>
      </c>
      <c r="AB29" s="11">
        <v>1.5909098933999999E-2</v>
      </c>
      <c r="AC29" s="12" t="s">
        <v>36</v>
      </c>
      <c r="AD29">
        <f t="shared" si="8"/>
        <v>1.11219148397</v>
      </c>
      <c r="AE29">
        <f t="shared" si="9"/>
        <v>1.5909098933999999E-2</v>
      </c>
      <c r="AF29">
        <f t="shared" si="10"/>
        <v>1.4863228139076493E-4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1.0915786027900001</v>
      </c>
      <c r="I30" s="11">
        <v>1.1386487484000001</v>
      </c>
      <c r="J30" s="11">
        <v>1.1174485778800001</v>
      </c>
      <c r="K30" s="11">
        <v>1.2435186991399999E-2</v>
      </c>
      <c r="L30" s="12" t="s">
        <v>36</v>
      </c>
      <c r="M30">
        <f t="shared" si="1"/>
        <v>1.1174485778800001</v>
      </c>
      <c r="N30">
        <f t="shared" si="5"/>
        <v>1.2435186991399999E-2</v>
      </c>
      <c r="O30">
        <f t="shared" si="6"/>
        <v>3.0445287003442469E-4</v>
      </c>
      <c r="P30">
        <f t="shared" si="7"/>
        <v>10</v>
      </c>
      <c r="Q30" s="12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1.0797106027600001</v>
      </c>
      <c r="Z30" s="11">
        <v>1.1412873268099999</v>
      </c>
      <c r="AA30" s="11">
        <v>1.11832465649</v>
      </c>
      <c r="AB30" s="11">
        <v>1.28293457093E-2</v>
      </c>
      <c r="AC30" s="12" t="s">
        <v>36</v>
      </c>
      <c r="AD30">
        <f t="shared" si="8"/>
        <v>1.11832465649</v>
      </c>
      <c r="AE30">
        <f t="shared" si="9"/>
        <v>1.28293457093E-2</v>
      </c>
      <c r="AF30">
        <f t="shared" si="10"/>
        <v>3.3579303547649634E-4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1.08732557297</v>
      </c>
      <c r="I31" s="11">
        <v>1.1342000961300001</v>
      </c>
      <c r="J31" s="11">
        <v>1.1109708220400001</v>
      </c>
      <c r="K31" s="11">
        <v>1.1253391029699999E-2</v>
      </c>
      <c r="L31" s="12" t="s">
        <v>36</v>
      </c>
      <c r="M31">
        <f t="shared" si="1"/>
        <v>1.1109708220400001</v>
      </c>
      <c r="N31">
        <f t="shared" si="5"/>
        <v>1.1253391029699999E-2</v>
      </c>
      <c r="O31">
        <f t="shared" si="6"/>
        <v>1.2035893623334964E-4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1.07223415375</v>
      </c>
      <c r="Z31" s="11">
        <v>1.13708412647</v>
      </c>
      <c r="AA31" s="11">
        <v>1.1109418121000001</v>
      </c>
      <c r="AB31" s="11">
        <v>1.40396918789E-2</v>
      </c>
      <c r="AC31" s="12" t="s">
        <v>36</v>
      </c>
      <c r="AD31">
        <f t="shared" si="8"/>
        <v>1.1109418121000001</v>
      </c>
      <c r="AE31">
        <f t="shared" si="9"/>
        <v>1.40396918789E-2</v>
      </c>
      <c r="AF31">
        <f t="shared" si="10"/>
        <v>1.1972325203170649E-4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1.0732381343799999</v>
      </c>
      <c r="I32" s="11">
        <v>1.13870418072</v>
      </c>
      <c r="J32" s="11">
        <v>1.10967557476</v>
      </c>
      <c r="K32" s="11">
        <v>1.53980938987E-2</v>
      </c>
      <c r="L32" s="12" t="s">
        <v>36</v>
      </c>
      <c r="M32">
        <f t="shared" si="1"/>
        <v>1.10967557476</v>
      </c>
      <c r="N32">
        <f t="shared" si="5"/>
        <v>1.53980938987E-2</v>
      </c>
      <c r="O32">
        <f t="shared" si="6"/>
        <v>9.3616746936347442E-5</v>
      </c>
      <c r="P32">
        <f t="shared" si="7"/>
        <v>14</v>
      </c>
      <c r="Q32" s="12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1.08461284637</v>
      </c>
      <c r="Z32" s="11">
        <v>1.1451604366299999</v>
      </c>
      <c r="AA32" s="11">
        <v>1.1098663279600001</v>
      </c>
      <c r="AB32" s="11">
        <v>1.17923053278E-2</v>
      </c>
      <c r="AC32" s="12" t="s">
        <v>36</v>
      </c>
      <c r="AD32">
        <f t="shared" si="8"/>
        <v>1.1098663279600001</v>
      </c>
      <c r="AE32">
        <f t="shared" si="9"/>
        <v>1.17923053278E-2</v>
      </c>
      <c r="AF32">
        <f t="shared" si="10"/>
        <v>9.7344427414277292E-5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1.07107186317</v>
      </c>
      <c r="I33" s="11">
        <v>1.13668251038</v>
      </c>
      <c r="J33" s="11">
        <v>1.1021385403199999</v>
      </c>
      <c r="K33" s="11">
        <v>1.4052202980300001E-2</v>
      </c>
      <c r="L33" s="12" t="s">
        <v>36</v>
      </c>
      <c r="M33">
        <f t="shared" si="1"/>
        <v>1.1021385403199999</v>
      </c>
      <c r="N33">
        <f t="shared" si="5"/>
        <v>1.4052202980300001E-2</v>
      </c>
      <c r="O33">
        <f t="shared" si="6"/>
        <v>4.5733547002649601E-6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1.067892313</v>
      </c>
      <c r="Z33" s="11">
        <v>1.1185021400499999</v>
      </c>
      <c r="AA33" s="11">
        <v>1.0982691143100001</v>
      </c>
      <c r="AB33" s="11">
        <v>1.06215733901E-2</v>
      </c>
      <c r="AC33" s="12" t="s">
        <v>36</v>
      </c>
      <c r="AD33">
        <f t="shared" si="8"/>
        <v>1.0982691143100001</v>
      </c>
      <c r="AE33">
        <f t="shared" si="9"/>
        <v>1.06215733901E-2</v>
      </c>
      <c r="AF33">
        <f t="shared" si="10"/>
        <v>2.9959652718468344E-6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1.0531936883899999</v>
      </c>
      <c r="I34" s="11">
        <v>1.12248384953</v>
      </c>
      <c r="J34" s="11">
        <v>1.0966637695499999</v>
      </c>
      <c r="K34" s="11">
        <v>1.34131664442E-2</v>
      </c>
      <c r="L34" s="12" t="s">
        <v>36</v>
      </c>
      <c r="M34">
        <f t="shared" si="1"/>
        <v>1.0966637695499999</v>
      </c>
      <c r="N34">
        <f t="shared" si="5"/>
        <v>1.34131664442E-2</v>
      </c>
      <c r="O34">
        <f t="shared" si="6"/>
        <v>1.1130433615508532E-5</v>
      </c>
      <c r="P34">
        <f t="shared" si="7"/>
        <v>18</v>
      </c>
      <c r="Q34" s="12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1.0695198774300001</v>
      </c>
      <c r="Z34" s="11">
        <v>1.1242784261700001</v>
      </c>
      <c r="AA34" s="11">
        <v>1.09554648633</v>
      </c>
      <c r="AB34" s="11">
        <v>1.29642536344E-2</v>
      </c>
      <c r="AC34" s="12" t="s">
        <v>36</v>
      </c>
      <c r="AD34">
        <f t="shared" si="8"/>
        <v>1.09554648633</v>
      </c>
      <c r="AE34">
        <f t="shared" si="9"/>
        <v>1.29642536344E-2</v>
      </c>
      <c r="AF34">
        <f t="shared" si="10"/>
        <v>1.9833784008878036E-5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1.0600162744499999</v>
      </c>
      <c r="I35" s="11">
        <v>1.1319116354000001</v>
      </c>
      <c r="J35" s="11">
        <v>1.0854002471099999</v>
      </c>
      <c r="K35" s="11">
        <v>1.55440766224E-2</v>
      </c>
      <c r="L35" s="12" t="s">
        <v>36</v>
      </c>
      <c r="M35">
        <f t="shared" si="1"/>
        <v>1.0854002471099999</v>
      </c>
      <c r="N35">
        <f t="shared" si="5"/>
        <v>1.55440766224E-2</v>
      </c>
      <c r="O35">
        <f t="shared" si="6"/>
        <v>2.1315278444906775E-4</v>
      </c>
      <c r="P35">
        <f t="shared" si="7"/>
        <v>20</v>
      </c>
      <c r="Q35" s="12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1.05620706081</v>
      </c>
      <c r="Z35" s="11">
        <v>1.1164782047299999</v>
      </c>
      <c r="AA35" s="11">
        <v>1.0810789547699999</v>
      </c>
      <c r="AB35" s="11">
        <v>1.30434382467E-2</v>
      </c>
      <c r="AC35" s="12" t="s">
        <v>36</v>
      </c>
      <c r="AD35">
        <f t="shared" si="8"/>
        <v>1.0810789547699999</v>
      </c>
      <c r="AE35">
        <f t="shared" si="9"/>
        <v>1.30434382467E-2</v>
      </c>
      <c r="AF35">
        <f t="shared" si="10"/>
        <v>3.5800595259571162E-4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1.0406779050799999</v>
      </c>
      <c r="I36" s="11">
        <v>1.1257866620999999</v>
      </c>
      <c r="J36" s="11">
        <v>1.08727688649</v>
      </c>
      <c r="K36" s="11">
        <v>1.68109415607E-2</v>
      </c>
      <c r="L36" s="12" t="s">
        <v>36</v>
      </c>
      <c r="M36">
        <f t="shared" si="1"/>
        <v>1.08727688649</v>
      </c>
      <c r="N36">
        <f t="shared" si="5"/>
        <v>1.68109415607E-2</v>
      </c>
      <c r="O36">
        <f t="shared" si="6"/>
        <v>1.618776173883472E-4</v>
      </c>
      <c r="P36">
        <f t="shared" si="7"/>
        <v>22</v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1.0650304555900001</v>
      </c>
      <c r="Z36" s="11">
        <v>1.1193529367399999</v>
      </c>
      <c r="AA36" s="11">
        <v>1.08961535903</v>
      </c>
      <c r="AB36" s="11">
        <v>1.3862340115399999E-2</v>
      </c>
      <c r="AC36" s="12" t="s">
        <v>36</v>
      </c>
      <c r="AD36">
        <f t="shared" si="8"/>
        <v>1.08961535903</v>
      </c>
      <c r="AE36">
        <f t="shared" si="9"/>
        <v>1.3862340115399999E-2</v>
      </c>
      <c r="AF36">
        <f t="shared" si="10"/>
        <v>1.0784076807580537E-4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1.02909016609</v>
      </c>
      <c r="I37" s="11">
        <v>1.1612383127200001</v>
      </c>
      <c r="J37" s="11">
        <v>1.09112199068</v>
      </c>
      <c r="K37" s="11">
        <v>3.43794326548E-2</v>
      </c>
      <c r="L37" s="12" t="s">
        <v>36</v>
      </c>
      <c r="M37">
        <f t="shared" si="1"/>
        <v>1.09112199068</v>
      </c>
      <c r="N37">
        <f t="shared" si="5"/>
        <v>3.43794326548E-2</v>
      </c>
      <c r="O37">
        <f t="shared" si="6"/>
        <v>7.8819049486007691E-5</v>
      </c>
      <c r="P37">
        <f t="shared" si="7"/>
        <v>24</v>
      </c>
      <c r="Q37" s="12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1.0391173362699999</v>
      </c>
      <c r="Z37" s="11">
        <v>1.16236484051</v>
      </c>
      <c r="AA37" s="11">
        <v>1.09681447029</v>
      </c>
      <c r="AB37" s="11">
        <v>3.0219684548899998E-2</v>
      </c>
      <c r="AC37" s="12" t="s">
        <v>36</v>
      </c>
      <c r="AD37">
        <f t="shared" si="8"/>
        <v>1.09681447029</v>
      </c>
      <c r="AE37">
        <f t="shared" si="9"/>
        <v>3.0219684548899998E-2</v>
      </c>
      <c r="AF37">
        <f t="shared" si="10"/>
        <v>1.0147599533293187E-5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0.880063593388</v>
      </c>
      <c r="I38" s="11">
        <v>1.3466634750399999</v>
      </c>
      <c r="J38" s="11">
        <v>1.03674019318</v>
      </c>
      <c r="K38" s="11">
        <v>9.6026094735399997E-2</v>
      </c>
      <c r="L38" s="12" t="s">
        <v>36</v>
      </c>
      <c r="M38">
        <f t="shared" si="1"/>
        <v>1.03674019318</v>
      </c>
      <c r="N38">
        <f t="shared" si="5"/>
        <v>9.6026094735399997E-2</v>
      </c>
      <c r="O38">
        <f t="shared" si="6"/>
        <v>4.0018031589037304E-3</v>
      </c>
      <c r="P38">
        <f t="shared" si="7"/>
        <v>26</v>
      </c>
      <c r="Q38" s="12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0.94972974062000004</v>
      </c>
      <c r="Z38" s="11">
        <v>1.3138006925600001</v>
      </c>
      <c r="AA38" s="11">
        <v>1.0505193284900001</v>
      </c>
      <c r="AB38" s="11">
        <v>9.2092190425299994E-2</v>
      </c>
      <c r="AC38" s="12" t="s">
        <v>36</v>
      </c>
      <c r="AD38">
        <f t="shared" si="8"/>
        <v>1.0505193284900001</v>
      </c>
      <c r="AE38">
        <f t="shared" si="9"/>
        <v>9.2092190425299994E-2</v>
      </c>
      <c r="AF38">
        <f t="shared" si="10"/>
        <v>2.4483368530805274E-3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49</v>
      </c>
      <c r="F39" s="11">
        <v>24.5</v>
      </c>
      <c r="G39" s="11">
        <v>2.4500000000000001E-2</v>
      </c>
      <c r="H39" s="11">
        <v>0</v>
      </c>
      <c r="I39" s="11">
        <v>1.3613321781200001</v>
      </c>
      <c r="J39" s="11">
        <v>0.82524057371299997</v>
      </c>
      <c r="K39" s="11">
        <v>0.32443944896499999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60</v>
      </c>
      <c r="U39" s="11">
        <v>29</v>
      </c>
      <c r="V39" s="11">
        <v>49</v>
      </c>
      <c r="W39" s="11">
        <v>24.5</v>
      </c>
      <c r="X39" s="11">
        <v>2.4500000000000001E-2</v>
      </c>
      <c r="Y39" s="11">
        <v>1.9071368500600001E-2</v>
      </c>
      <c r="Z39" s="11">
        <v>1.2080912589999999</v>
      </c>
      <c r="AA39" s="11">
        <v>0.87209718564200001</v>
      </c>
      <c r="AB39" s="11">
        <v>0.25044251229699999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60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872</v>
      </c>
      <c r="F60" s="11">
        <v>436</v>
      </c>
      <c r="G60" s="11">
        <v>0.436</v>
      </c>
      <c r="H60" s="11">
        <v>798.81530761700003</v>
      </c>
      <c r="I60" s="11">
        <v>14671.5751953</v>
      </c>
      <c r="J60" s="11">
        <v>4840.9551999900004</v>
      </c>
      <c r="K60" s="13">
        <v>1875.1032866600001</v>
      </c>
      <c r="O60">
        <f t="shared" ref="O60:O88" si="12">J60/P$60</f>
        <v>1.6913659509981984</v>
      </c>
      <c r="P60">
        <f>K$60/(SQRT(2-(PI()/2)))</f>
        <v>2862.1571796056314</v>
      </c>
      <c r="T60" s="1"/>
      <c r="U60" s="11">
        <v>1</v>
      </c>
      <c r="V60" s="11">
        <v>872</v>
      </c>
      <c r="W60" s="11">
        <v>436</v>
      </c>
      <c r="X60" s="11">
        <v>0.436</v>
      </c>
      <c r="Y60" s="11">
        <v>637.01641845699999</v>
      </c>
      <c r="Z60" s="11">
        <v>18075.3417969</v>
      </c>
      <c r="AA60" s="11">
        <v>5097.6534134100002</v>
      </c>
      <c r="AB60" s="11">
        <v>2374.8552002199999</v>
      </c>
      <c r="AF60">
        <f>AA60/AG$60</f>
        <v>1.4062576072085518</v>
      </c>
      <c r="AG60">
        <f>AB$60/(SQRT(2-(PI()/2)))</f>
        <v>3624.9783732931692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361889.96875</v>
      </c>
      <c r="I61" s="11">
        <v>409366.21875</v>
      </c>
      <c r="J61" s="11">
        <v>388492.11499999999</v>
      </c>
      <c r="K61" s="13">
        <v>9523.7309864100007</v>
      </c>
      <c r="O61">
        <f t="shared" si="12"/>
        <v>135.7340252898093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373132.375</v>
      </c>
      <c r="Z61" s="11">
        <v>420245.0625</v>
      </c>
      <c r="AA61" s="11">
        <v>397587.4375</v>
      </c>
      <c r="AB61" s="11">
        <v>10114.8254512</v>
      </c>
      <c r="AF61">
        <f t="shared" ref="AF61:AF88" si="14">AA61/AG$60</f>
        <v>109.67994745270863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404094.03125</v>
      </c>
      <c r="I62" s="11">
        <v>454099.875</v>
      </c>
      <c r="J62" s="11">
        <v>429006.84074499999</v>
      </c>
      <c r="K62" s="13">
        <v>12470.767783699999</v>
      </c>
      <c r="O62">
        <f t="shared" si="12"/>
        <v>149.88933654723729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413158.25</v>
      </c>
      <c r="Z62" s="11">
        <v>469560.75</v>
      </c>
      <c r="AA62" s="11">
        <v>435152.66346200003</v>
      </c>
      <c r="AB62" s="11">
        <v>15590.9614986</v>
      </c>
      <c r="AF62">
        <f t="shared" si="14"/>
        <v>120.04283023257838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422307.03125</v>
      </c>
      <c r="I63" s="11">
        <v>483922.3125</v>
      </c>
      <c r="J63" s="11">
        <v>455078.94411099999</v>
      </c>
      <c r="K63" s="13">
        <v>13001.2481702</v>
      </c>
      <c r="O63">
        <f t="shared" si="12"/>
        <v>158.99858587560311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431207.03125</v>
      </c>
      <c r="Z63" s="11">
        <v>492281</v>
      </c>
      <c r="AA63" s="11">
        <v>462806.22115400003</v>
      </c>
      <c r="AB63" s="11">
        <v>15166.886121199999</v>
      </c>
      <c r="AF63">
        <f t="shared" si="14"/>
        <v>127.67144338396601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458413.5</v>
      </c>
      <c r="I64" s="11">
        <v>500138.28125</v>
      </c>
      <c r="J64" s="11">
        <v>480886.82334200002</v>
      </c>
      <c r="K64" s="13">
        <v>8639.3262441499992</v>
      </c>
      <c r="O64">
        <f t="shared" si="12"/>
        <v>168.01551877324223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466906.5</v>
      </c>
      <c r="Z64" s="11">
        <v>506401.53125</v>
      </c>
      <c r="AA64" s="11">
        <v>489283.87308699999</v>
      </c>
      <c r="AB64" s="11">
        <v>9911.5539449499993</v>
      </c>
      <c r="AF64">
        <f t="shared" si="14"/>
        <v>134.97566680446215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49</v>
      </c>
      <c r="F65" s="11">
        <v>24.5</v>
      </c>
      <c r="G65" s="11">
        <v>2.4500000000000001E-2</v>
      </c>
      <c r="H65" s="11">
        <v>470875</v>
      </c>
      <c r="I65" s="11">
        <v>531984.375</v>
      </c>
      <c r="J65" s="11">
        <v>503822.05994900002</v>
      </c>
      <c r="K65" s="13">
        <v>11534.066492600001</v>
      </c>
      <c r="O65">
        <f t="shared" si="12"/>
        <v>176.02878819479099</v>
      </c>
      <c r="T65" s="1"/>
      <c r="U65" s="11">
        <v>6</v>
      </c>
      <c r="V65" s="11">
        <v>49</v>
      </c>
      <c r="W65" s="11">
        <v>24.5</v>
      </c>
      <c r="X65" s="11">
        <v>2.4500000000000001E-2</v>
      </c>
      <c r="Y65" s="11">
        <v>489281.71875</v>
      </c>
      <c r="Z65" s="11">
        <v>534934.5625</v>
      </c>
      <c r="AA65" s="11">
        <v>512050.16772999999</v>
      </c>
      <c r="AB65" s="11">
        <v>11017.4937584</v>
      </c>
      <c r="AF65">
        <f t="shared" si="14"/>
        <v>141.25606141611814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478437.125</v>
      </c>
      <c r="I66" s="11">
        <v>536271.375</v>
      </c>
      <c r="J66" s="11">
        <v>514065.37117300002</v>
      </c>
      <c r="K66" s="13">
        <v>10223.0386003</v>
      </c>
      <c r="O66">
        <f t="shared" si="12"/>
        <v>179.60766614635457</v>
      </c>
      <c r="T66" s="1"/>
      <c r="U66" s="11">
        <v>7</v>
      </c>
      <c r="V66" s="11">
        <v>49</v>
      </c>
      <c r="W66" s="11">
        <v>24.5</v>
      </c>
      <c r="X66" s="11">
        <v>2.4500000000000001E-2</v>
      </c>
      <c r="Y66" s="11">
        <v>499261.625</v>
      </c>
      <c r="Z66" s="11">
        <v>547276.75</v>
      </c>
      <c r="AA66" s="11">
        <v>521518.74617300002</v>
      </c>
      <c r="AB66" s="11">
        <v>11798.3289637</v>
      </c>
      <c r="AF66">
        <f t="shared" si="14"/>
        <v>143.86809863894942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499419.34375</v>
      </c>
      <c r="I67" s="11">
        <v>548386.6875</v>
      </c>
      <c r="J67" s="11">
        <v>529196.67155600002</v>
      </c>
      <c r="K67" s="13">
        <v>10726.731304999999</v>
      </c>
      <c r="O67">
        <f t="shared" si="12"/>
        <v>184.89434309436371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508100.21875</v>
      </c>
      <c r="Z67" s="11">
        <v>557256.6875</v>
      </c>
      <c r="AA67" s="11">
        <v>534236.866071</v>
      </c>
      <c r="AB67" s="11">
        <v>12927.480911799999</v>
      </c>
      <c r="AF67">
        <f t="shared" si="14"/>
        <v>147.37656643884031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49</v>
      </c>
      <c r="F68" s="11">
        <v>24.5</v>
      </c>
      <c r="G68" s="11">
        <v>2.4500000000000001E-2</v>
      </c>
      <c r="H68" s="11">
        <v>500058.375</v>
      </c>
      <c r="I68" s="11">
        <v>549052.375</v>
      </c>
      <c r="J68" s="11">
        <v>529743.89030600002</v>
      </c>
      <c r="K68" s="13">
        <v>11136.9027441</v>
      </c>
      <c r="O68" s="6">
        <f t="shared" si="12"/>
        <v>185.08553411416489</v>
      </c>
      <c r="T68" s="1"/>
      <c r="U68" s="11">
        <v>9</v>
      </c>
      <c r="V68" s="11">
        <v>49</v>
      </c>
      <c r="W68" s="11">
        <v>24.5</v>
      </c>
      <c r="X68" s="11">
        <v>2.4500000000000001E-2</v>
      </c>
      <c r="Y68" s="11">
        <v>508710.71875</v>
      </c>
      <c r="Z68" s="11">
        <v>552930.25</v>
      </c>
      <c r="AA68" s="11">
        <v>535980.53507700004</v>
      </c>
      <c r="AB68" s="11">
        <v>10558.095829600001</v>
      </c>
      <c r="AF68" s="6">
        <f t="shared" si="14"/>
        <v>147.85758144815634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504904.53125</v>
      </c>
      <c r="I69" s="11">
        <v>558664.8125</v>
      </c>
      <c r="J69" s="11">
        <v>537744.36687499995</v>
      </c>
      <c r="K69" s="13">
        <v>12585.6832964</v>
      </c>
      <c r="O69" s="6">
        <f t="shared" si="12"/>
        <v>187.88079519416689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508896.5</v>
      </c>
      <c r="Z69" s="11">
        <v>570872.875</v>
      </c>
      <c r="AA69" s="11">
        <v>543150.99812500004</v>
      </c>
      <c r="AB69" s="11">
        <v>15448.957655800001</v>
      </c>
      <c r="AF69" s="6">
        <f t="shared" si="14"/>
        <v>149.8356520211639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506635.3125</v>
      </c>
      <c r="I70" s="11">
        <v>560555.3125</v>
      </c>
      <c r="J70" s="11">
        <v>530912.36750000005</v>
      </c>
      <c r="K70" s="13">
        <v>10937.01088</v>
      </c>
      <c r="O70" s="6">
        <f t="shared" si="12"/>
        <v>185.49378464712862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501862.78125</v>
      </c>
      <c r="Z70" s="11">
        <v>573394.4375</v>
      </c>
      <c r="AA70" s="11">
        <v>535972.35624999995</v>
      </c>
      <c r="AB70" s="11">
        <v>12791.3138242</v>
      </c>
      <c r="AF70" s="6">
        <f t="shared" si="14"/>
        <v>147.85532520655767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514410.4375</v>
      </c>
      <c r="I71" s="11">
        <v>559410.375</v>
      </c>
      <c r="J71" s="11">
        <v>536424.45853399998</v>
      </c>
      <c r="K71" s="13">
        <v>12047.714424600001</v>
      </c>
      <c r="O71" s="6">
        <f t="shared" si="12"/>
        <v>187.4196366140564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515770.96875</v>
      </c>
      <c r="Z71" s="11">
        <v>561689.25</v>
      </c>
      <c r="AA71" s="11">
        <v>541268.47295700002</v>
      </c>
      <c r="AB71" s="11">
        <v>12292.180141500001</v>
      </c>
      <c r="AF71" s="6">
        <f t="shared" si="14"/>
        <v>149.31633163518052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511454.8125</v>
      </c>
      <c r="I72" s="11">
        <v>545803.875</v>
      </c>
      <c r="J72" s="11">
        <v>531832.29567300004</v>
      </c>
      <c r="K72" s="13">
        <v>8646.9408798200002</v>
      </c>
      <c r="O72" s="6">
        <f t="shared" si="12"/>
        <v>185.81519542762487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506693.5</v>
      </c>
      <c r="Z72" s="11">
        <v>551550.0625</v>
      </c>
      <c r="AA72" s="11">
        <v>533277.18389400002</v>
      </c>
      <c r="AB72" s="11">
        <v>9775.6448908099992</v>
      </c>
      <c r="AF72" s="6">
        <f t="shared" si="14"/>
        <v>147.11182494849919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514011.03125</v>
      </c>
      <c r="I73" s="11">
        <v>556002.0625</v>
      </c>
      <c r="J73" s="11">
        <v>537366.13581699994</v>
      </c>
      <c r="K73" s="13">
        <v>8971.1492107400009</v>
      </c>
      <c r="O73" s="6">
        <f t="shared" si="12"/>
        <v>187.74864624696892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510356.34375</v>
      </c>
      <c r="Z73" s="11">
        <v>565378.625</v>
      </c>
      <c r="AA73" s="11">
        <v>541452.73737999995</v>
      </c>
      <c r="AB73" s="11">
        <v>10068.236688700001</v>
      </c>
      <c r="AF73" s="6">
        <f t="shared" si="14"/>
        <v>149.36716350340834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50</v>
      </c>
      <c r="F74" s="34">
        <v>25</v>
      </c>
      <c r="G74" s="34">
        <v>2.5000000000000001E-2</v>
      </c>
      <c r="H74" s="34">
        <v>510389.75</v>
      </c>
      <c r="I74" s="34">
        <v>546522.8125</v>
      </c>
      <c r="J74" s="34">
        <v>530522.54312499997</v>
      </c>
      <c r="K74" s="35">
        <v>8280.0792171100002</v>
      </c>
      <c r="L74" s="35"/>
      <c r="O74" s="34">
        <f t="shared" si="12"/>
        <v>185.35758514775179</v>
      </c>
      <c r="P74" s="34">
        <f>AVERAGE(O73:O75)</f>
        <v>186.79849366518746</v>
      </c>
      <c r="T74" s="33"/>
      <c r="U74" s="34">
        <v>15</v>
      </c>
      <c r="V74" s="34">
        <v>50</v>
      </c>
      <c r="W74" s="34">
        <v>25</v>
      </c>
      <c r="X74" s="34">
        <v>2.5000000000000001E-2</v>
      </c>
      <c r="Y74" s="34">
        <v>507197.78125</v>
      </c>
      <c r="Z74" s="34">
        <v>553514.1875</v>
      </c>
      <c r="AA74" s="34">
        <v>533223.09875</v>
      </c>
      <c r="AB74" s="34">
        <v>10859.016917299999</v>
      </c>
      <c r="AF74" s="34">
        <f t="shared" si="14"/>
        <v>147.09690481976173</v>
      </c>
      <c r="AG74" s="34">
        <f>AVERAGE(AF73:AF75)</f>
        <v>148.31592039244012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515422.28125</v>
      </c>
      <c r="I75" s="11">
        <v>555682.5625</v>
      </c>
      <c r="J75" s="11">
        <v>536051.27040799998</v>
      </c>
      <c r="K75" s="13">
        <v>11690.3915576</v>
      </c>
      <c r="O75" s="6">
        <f t="shared" si="12"/>
        <v>187.28924960084163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511948.875</v>
      </c>
      <c r="Z75" s="11">
        <v>557761</v>
      </c>
      <c r="AA75" s="11">
        <v>538250.17538300005</v>
      </c>
      <c r="AB75" s="11">
        <v>10479.493170899999</v>
      </c>
      <c r="AF75" s="6">
        <f t="shared" si="14"/>
        <v>148.48369285415023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49</v>
      </c>
      <c r="F76" s="11">
        <v>24.5</v>
      </c>
      <c r="G76" s="11">
        <v>2.4500000000000001E-2</v>
      </c>
      <c r="H76" s="11">
        <v>509644.1875</v>
      </c>
      <c r="I76" s="11">
        <v>544712.1875</v>
      </c>
      <c r="J76" s="11">
        <v>529020.607143</v>
      </c>
      <c r="K76" s="13">
        <v>8604.09047302</v>
      </c>
      <c r="O76" s="6">
        <f t="shared" si="12"/>
        <v>184.83282850870276</v>
      </c>
      <c r="T76" s="1"/>
      <c r="U76" s="11">
        <v>17</v>
      </c>
      <c r="V76" s="11">
        <v>49</v>
      </c>
      <c r="W76" s="11">
        <v>24.5</v>
      </c>
      <c r="X76" s="11">
        <v>2.4500000000000001E-2</v>
      </c>
      <c r="Y76" s="11">
        <v>500004.8125</v>
      </c>
      <c r="Z76" s="11">
        <v>545498.4375</v>
      </c>
      <c r="AA76" s="11">
        <v>528963.06505099998</v>
      </c>
      <c r="AB76" s="11">
        <v>10958.9964318</v>
      </c>
      <c r="AF76" s="6">
        <f t="shared" si="14"/>
        <v>145.92171609853085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47</v>
      </c>
      <c r="F77" s="11">
        <v>23.5</v>
      </c>
      <c r="G77" s="11">
        <v>2.35E-2</v>
      </c>
      <c r="H77" s="11">
        <v>480194.53125</v>
      </c>
      <c r="I77" s="11">
        <v>551342.3125</v>
      </c>
      <c r="J77" s="11">
        <v>526333.17952100001</v>
      </c>
      <c r="K77" s="13">
        <v>12168.023912000001</v>
      </c>
      <c r="O77" s="6">
        <f t="shared" si="12"/>
        <v>183.89387671348013</v>
      </c>
      <c r="T77" s="1"/>
      <c r="U77" s="11">
        <v>18</v>
      </c>
      <c r="V77" s="11">
        <v>47</v>
      </c>
      <c r="W77" s="11">
        <v>23.5</v>
      </c>
      <c r="X77" s="11">
        <v>2.35E-2</v>
      </c>
      <c r="Y77" s="11">
        <v>488511.96875</v>
      </c>
      <c r="Z77" s="11">
        <v>553461.125</v>
      </c>
      <c r="AA77" s="11">
        <v>529982.98869699996</v>
      </c>
      <c r="AB77" s="11">
        <v>12880.489800900001</v>
      </c>
      <c r="AF77" s="6">
        <f t="shared" si="14"/>
        <v>146.20307602429321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501629.40625</v>
      </c>
      <c r="I78" s="11">
        <v>541277.25</v>
      </c>
      <c r="J78" s="11">
        <v>521287.17375000002</v>
      </c>
      <c r="K78" s="13">
        <v>8598.20064508</v>
      </c>
      <c r="O78" s="6">
        <f t="shared" si="12"/>
        <v>182.13086879520247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496660.46875</v>
      </c>
      <c r="Z78" s="11">
        <v>544489.8125</v>
      </c>
      <c r="AA78" s="11">
        <v>519910.518125</v>
      </c>
      <c r="AB78" s="11">
        <v>10059.5410345</v>
      </c>
      <c r="AF78" s="6">
        <f t="shared" si="14"/>
        <v>143.4244468754386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496011.0625</v>
      </c>
      <c r="I79" s="11">
        <v>546416.3125</v>
      </c>
      <c r="J79" s="11">
        <v>522442.260625</v>
      </c>
      <c r="K79" s="13">
        <v>10453.778499800001</v>
      </c>
      <c r="O79" s="6">
        <f t="shared" si="12"/>
        <v>182.53444092717012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489918.71875</v>
      </c>
      <c r="Z79" s="11">
        <v>550461.8125</v>
      </c>
      <c r="AA79" s="11">
        <v>521835.36937500001</v>
      </c>
      <c r="AB79" s="11">
        <v>12257.344032700001</v>
      </c>
      <c r="AF79" s="6">
        <f t="shared" si="14"/>
        <v>143.95544349163396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479342.4375</v>
      </c>
      <c r="I80" s="11">
        <v>538641.1875</v>
      </c>
      <c r="J80" s="11">
        <v>509227.535539</v>
      </c>
      <c r="K80" s="13">
        <v>13748.8502871</v>
      </c>
      <c r="O80" s="6">
        <f t="shared" si="12"/>
        <v>177.91739013060248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486919.4375</v>
      </c>
      <c r="Z80" s="11">
        <v>550859.9375</v>
      </c>
      <c r="AA80" s="11">
        <v>513724.609681</v>
      </c>
      <c r="AB80" s="11">
        <v>15032.999136799999</v>
      </c>
      <c r="AF80" s="6">
        <f t="shared" si="14"/>
        <v>141.71797919287962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472605.78125</v>
      </c>
      <c r="I81" s="11">
        <v>532463.6875</v>
      </c>
      <c r="J81" s="11">
        <v>510990.38221200003</v>
      </c>
      <c r="K81" s="13">
        <v>15618.8211694</v>
      </c>
      <c r="O81" s="6">
        <f t="shared" si="12"/>
        <v>178.53330552671042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481053.5625</v>
      </c>
      <c r="Z81" s="11">
        <v>540933.125</v>
      </c>
      <c r="AA81" s="11">
        <v>512775.76742799999</v>
      </c>
      <c r="AB81" s="11">
        <v>16895.107830299999</v>
      </c>
      <c r="AF81" s="6">
        <f t="shared" si="14"/>
        <v>141.4562280442409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462966.71875</v>
      </c>
      <c r="I82" s="11">
        <v>526579.0625</v>
      </c>
      <c r="J82" s="11">
        <v>499163.50735299999</v>
      </c>
      <c r="K82" s="13">
        <v>17608.718666199999</v>
      </c>
      <c r="O82" s="6">
        <f t="shared" si="12"/>
        <v>174.40115130985865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458837.625</v>
      </c>
      <c r="Z82" s="11">
        <v>533580.875</v>
      </c>
      <c r="AA82" s="11">
        <v>500102.13786800002</v>
      </c>
      <c r="AB82" s="11">
        <v>20029.5238193</v>
      </c>
      <c r="AF82" s="6">
        <f t="shared" si="14"/>
        <v>137.96003351426185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460463.78125</v>
      </c>
      <c r="I83" s="11">
        <v>525673.75</v>
      </c>
      <c r="J83" s="11">
        <v>496972.25</v>
      </c>
      <c r="K83" s="13">
        <v>17760.733906000001</v>
      </c>
      <c r="O83" s="6">
        <f t="shared" si="12"/>
        <v>173.63555486791134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461491.875</v>
      </c>
      <c r="Z83" s="11">
        <v>531351.3125</v>
      </c>
      <c r="AA83" s="11">
        <v>499355.30882400001</v>
      </c>
      <c r="AB83" s="11">
        <v>18742.590234899999</v>
      </c>
      <c r="AF83" s="6">
        <f t="shared" si="14"/>
        <v>137.7540104798895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446857.28125</v>
      </c>
      <c r="I84" s="11">
        <v>513318.71875</v>
      </c>
      <c r="J84" s="11">
        <v>483949.46936300001</v>
      </c>
      <c r="K84" s="13">
        <v>18919.2139173</v>
      </c>
      <c r="O84" s="6">
        <f t="shared" si="12"/>
        <v>169.08556693231014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445672.625</v>
      </c>
      <c r="Z84" s="11">
        <v>513541.40625</v>
      </c>
      <c r="AA84" s="11">
        <v>481692.675858</v>
      </c>
      <c r="AB84" s="11">
        <v>18752.763745699998</v>
      </c>
      <c r="AF84" s="6">
        <f t="shared" si="14"/>
        <v>132.88153093735525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420469.75</v>
      </c>
      <c r="I85" s="11">
        <v>501815.78125</v>
      </c>
      <c r="J85" s="11">
        <v>463078.98345599999</v>
      </c>
      <c r="K85" s="13">
        <v>21338.189218799998</v>
      </c>
      <c r="O85" s="6">
        <f t="shared" si="12"/>
        <v>161.79369419530144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405142.4375</v>
      </c>
      <c r="Z85" s="11">
        <v>504702.8125</v>
      </c>
      <c r="AA85" s="11">
        <v>461745.83762300003</v>
      </c>
      <c r="AB85" s="11">
        <v>23324.384795900001</v>
      </c>
      <c r="AF85" s="6">
        <f t="shared" si="14"/>
        <v>127.37892204402856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300221.4375</v>
      </c>
      <c r="I86" s="11">
        <v>507753.65625</v>
      </c>
      <c r="J86" s="11">
        <v>413556.27875</v>
      </c>
      <c r="K86" s="13">
        <v>58387.006487799998</v>
      </c>
      <c r="O86" s="6">
        <f t="shared" si="12"/>
        <v>144.49111379934163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309112.21875</v>
      </c>
      <c r="Z86" s="11">
        <v>502632.5</v>
      </c>
      <c r="AA86" s="11">
        <v>417707.06812499999</v>
      </c>
      <c r="AB86" s="11">
        <v>60420.571498600002</v>
      </c>
      <c r="AF86" s="6">
        <f t="shared" si="14"/>
        <v>115.23022349662389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53600.5078125</v>
      </c>
      <c r="I87" s="11">
        <v>737972.25</v>
      </c>
      <c r="J87" s="11">
        <v>381125.75903800002</v>
      </c>
      <c r="K87" s="13">
        <v>198170.86296999999</v>
      </c>
      <c r="O87">
        <f t="shared" si="12"/>
        <v>133.16031759321976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64365.203125</v>
      </c>
      <c r="Z87" s="11">
        <v>739204.5</v>
      </c>
      <c r="AA87" s="11">
        <v>389157.71231600002</v>
      </c>
      <c r="AB87" s="11">
        <v>201770.46607299999</v>
      </c>
      <c r="AF87">
        <f t="shared" si="14"/>
        <v>107.35449214900102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49</v>
      </c>
      <c r="F88" s="11">
        <v>24.5</v>
      </c>
      <c r="G88" s="11">
        <v>2.4500000000000001E-2</v>
      </c>
      <c r="H88" s="11">
        <v>1091.7142334</v>
      </c>
      <c r="I88" s="11">
        <v>455670.875</v>
      </c>
      <c r="J88" s="11">
        <v>174145.544456</v>
      </c>
      <c r="K88" s="13">
        <v>171667.42010600001</v>
      </c>
      <c r="O88">
        <f t="shared" si="12"/>
        <v>60.844158279244127</v>
      </c>
      <c r="T88" s="1"/>
      <c r="U88" s="11">
        <v>29</v>
      </c>
      <c r="V88" s="11">
        <v>49</v>
      </c>
      <c r="W88" s="11">
        <v>24.5</v>
      </c>
      <c r="X88" s="11">
        <v>2.4500000000000001E-2</v>
      </c>
      <c r="Y88" s="11">
        <v>3848.6408691400002</v>
      </c>
      <c r="Z88" s="11">
        <v>442169.03125</v>
      </c>
      <c r="AA88" s="11">
        <v>175242.353351</v>
      </c>
      <c r="AB88" s="11">
        <v>169281.919353</v>
      </c>
      <c r="AF88">
        <f t="shared" si="14"/>
        <v>48.34300657959465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872</v>
      </c>
      <c r="F98" s="11">
        <v>436</v>
      </c>
      <c r="G98" s="11">
        <v>0.436</v>
      </c>
      <c r="H98" s="11">
        <v>1550.38964844</v>
      </c>
      <c r="I98" s="11">
        <v>8420.2705078100007</v>
      </c>
      <c r="J98" s="11">
        <v>4084.8509433300001</v>
      </c>
      <c r="K98" s="13">
        <v>953.05390623100004</v>
      </c>
      <c r="O98">
        <f t="shared" ref="O98:O126" si="42">J98/P$98</f>
        <v>2.8079570655948118</v>
      </c>
      <c r="P98">
        <f>K$98/(SQRT(2-(PI()/2)))</f>
        <v>1454.7412399500854</v>
      </c>
      <c r="T98" s="1"/>
      <c r="U98" s="11">
        <v>1</v>
      </c>
      <c r="V98" s="11">
        <v>872</v>
      </c>
      <c r="W98" s="11">
        <v>436</v>
      </c>
      <c r="X98" s="11">
        <v>0.436</v>
      </c>
      <c r="Y98" s="11">
        <v>1280.9533691399999</v>
      </c>
      <c r="Z98" s="11">
        <v>7698.1362304699996</v>
      </c>
      <c r="AA98" s="11">
        <v>4082.95140958</v>
      </c>
      <c r="AB98" s="11">
        <v>960.69800329300006</v>
      </c>
      <c r="AF98">
        <f>AA98/AG$98</f>
        <v>2.7843193043654471</v>
      </c>
      <c r="AG98">
        <f>AB$98/(SQRT(2-(PI()/2)))</f>
        <v>1466.4091877603507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47370.28125</v>
      </c>
      <c r="I99" s="11">
        <v>55171.1015625</v>
      </c>
      <c r="J99" s="11">
        <v>51535.393437500003</v>
      </c>
      <c r="K99" s="13">
        <v>1747.05478294</v>
      </c>
      <c r="O99">
        <f t="shared" si="42"/>
        <v>35.425814586289086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47888.8085938</v>
      </c>
      <c r="Z99" s="11">
        <v>55153.03125</v>
      </c>
      <c r="AA99" s="11">
        <v>51795.736718699998</v>
      </c>
      <c r="AB99" s="11">
        <v>1644.1680515099999</v>
      </c>
      <c r="AF99">
        <f t="shared" ref="AF99:AF126" si="44">AA99/AG$98</f>
        <v>35.321475854776736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49830.1054688</v>
      </c>
      <c r="I100" s="11">
        <v>58886.484375</v>
      </c>
      <c r="J100" s="11">
        <v>53669.4459135</v>
      </c>
      <c r="K100" s="13">
        <v>2129.13841323</v>
      </c>
      <c r="O100">
        <f t="shared" si="42"/>
        <v>36.892778206618715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49148.8242188</v>
      </c>
      <c r="Z100" s="11">
        <v>58860.3945312</v>
      </c>
      <c r="AA100" s="11">
        <v>54810.333458499998</v>
      </c>
      <c r="AB100" s="11">
        <v>1865.3637214099999</v>
      </c>
      <c r="AF100">
        <f t="shared" si="44"/>
        <v>37.37724362066492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50895.7773438</v>
      </c>
      <c r="I101" s="11">
        <v>58623.1210938</v>
      </c>
      <c r="J101" s="11">
        <v>54826.038761999996</v>
      </c>
      <c r="K101" s="13">
        <v>1856.63915026</v>
      </c>
      <c r="O101">
        <f t="shared" si="42"/>
        <v>37.687828774195722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49731.0820312</v>
      </c>
      <c r="Z101" s="11">
        <v>60218.1484375</v>
      </c>
      <c r="AA101" s="11">
        <v>55790.409404999999</v>
      </c>
      <c r="AB101" s="11">
        <v>2229.41176989</v>
      </c>
      <c r="AF101">
        <f t="shared" si="44"/>
        <v>38.045594552096873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52240.5976562</v>
      </c>
      <c r="I102" s="11">
        <v>60461.7070312</v>
      </c>
      <c r="J102" s="11">
        <v>56188.460538899999</v>
      </c>
      <c r="K102" s="13">
        <v>1640.4065800000001</v>
      </c>
      <c r="O102">
        <f t="shared" si="42"/>
        <v>38.624367685367822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53194.6054688</v>
      </c>
      <c r="Z102" s="11">
        <v>60972.2070312</v>
      </c>
      <c r="AA102" s="11">
        <v>56486.499840600001</v>
      </c>
      <c r="AB102" s="11">
        <v>1639.91637597</v>
      </c>
      <c r="AF102">
        <f>AA102/AG$98</f>
        <v>38.520285000990704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49</v>
      </c>
      <c r="F103" s="11">
        <v>24.5</v>
      </c>
      <c r="G103" s="11">
        <v>2.4500000000000001E-2</v>
      </c>
      <c r="H103" s="11">
        <v>52673.0859375</v>
      </c>
      <c r="I103" s="11">
        <v>62030.2617188</v>
      </c>
      <c r="J103" s="11">
        <v>57081.626434899998</v>
      </c>
      <c r="K103" s="13">
        <v>1970.8034733100001</v>
      </c>
      <c r="O103">
        <f t="shared" si="42"/>
        <v>39.238336597138449</v>
      </c>
      <c r="T103" s="1"/>
      <c r="U103" s="11">
        <v>6</v>
      </c>
      <c r="V103" s="11">
        <v>49</v>
      </c>
      <c r="W103" s="11">
        <v>24.5</v>
      </c>
      <c r="X103" s="11">
        <v>2.4500000000000001E-2</v>
      </c>
      <c r="Y103" s="11">
        <v>53865.7460938</v>
      </c>
      <c r="Z103" s="11">
        <v>60608.828125</v>
      </c>
      <c r="AA103" s="11">
        <v>57853.659359099998</v>
      </c>
      <c r="AB103" s="11">
        <v>1763.58335358</v>
      </c>
      <c r="AF103">
        <f t="shared" si="44"/>
        <v>39.452602890097815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52491.8515625</v>
      </c>
      <c r="I104" s="11">
        <v>61204.109375</v>
      </c>
      <c r="J104" s="11">
        <v>57583.419483400001</v>
      </c>
      <c r="K104" s="13">
        <v>1994.9169485</v>
      </c>
      <c r="O104">
        <f t="shared" si="42"/>
        <v>39.583272888706851</v>
      </c>
      <c r="T104" s="1"/>
      <c r="U104" s="11">
        <v>7</v>
      </c>
      <c r="V104" s="11">
        <v>49</v>
      </c>
      <c r="W104" s="11">
        <v>24.5</v>
      </c>
      <c r="X104" s="11">
        <v>2.4500000000000001E-2</v>
      </c>
      <c r="Y104" s="11">
        <v>54159.5585938</v>
      </c>
      <c r="Z104" s="11">
        <v>64442.4765625</v>
      </c>
      <c r="AA104" s="11">
        <v>58085.332350099998</v>
      </c>
      <c r="AB104" s="11">
        <v>2029.81329564</v>
      </c>
      <c r="AF104">
        <f t="shared" si="44"/>
        <v>39.610589482744459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54768.0859375</v>
      </c>
      <c r="I105" s="11">
        <v>62457.5625</v>
      </c>
      <c r="J105" s="11">
        <v>57982.966677299999</v>
      </c>
      <c r="K105" s="13">
        <v>1766.183522</v>
      </c>
      <c r="O105">
        <f t="shared" si="42"/>
        <v>39.857924615713436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54495.6289062</v>
      </c>
      <c r="Z105" s="11">
        <v>63543.2460938</v>
      </c>
      <c r="AA105" s="11">
        <v>58671.408960499997</v>
      </c>
      <c r="AB105" s="11">
        <v>1970.23669903</v>
      </c>
      <c r="AF105">
        <f t="shared" si="44"/>
        <v>40.010257334863631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49</v>
      </c>
      <c r="F106" s="11">
        <v>24.5</v>
      </c>
      <c r="G106" s="11">
        <v>2.4500000000000001E-2</v>
      </c>
      <c r="H106" s="11">
        <v>53448.4921875</v>
      </c>
      <c r="I106" s="11">
        <v>61869.609375</v>
      </c>
      <c r="J106" s="11">
        <v>57218.826769799998</v>
      </c>
      <c r="K106" s="13">
        <v>1774.1162583299999</v>
      </c>
      <c r="O106">
        <f t="shared" si="42"/>
        <v>39.33264913268237</v>
      </c>
      <c r="T106" s="1"/>
      <c r="U106" s="11">
        <v>9</v>
      </c>
      <c r="V106" s="11">
        <v>49</v>
      </c>
      <c r="W106" s="11">
        <v>24.5</v>
      </c>
      <c r="X106" s="11">
        <v>2.4500000000000001E-2</v>
      </c>
      <c r="Y106" s="11">
        <v>54590.2460938</v>
      </c>
      <c r="Z106" s="11">
        <v>61577.9335938</v>
      </c>
      <c r="AA106" s="11">
        <v>58183.104272999997</v>
      </c>
      <c r="AB106" s="11">
        <v>1728.82949891</v>
      </c>
      <c r="AF106">
        <f t="shared" si="44"/>
        <v>39.677263862389701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53703.859375</v>
      </c>
      <c r="I107" s="11">
        <v>61669.46875</v>
      </c>
      <c r="J107" s="11">
        <v>57213.204843699998</v>
      </c>
      <c r="K107" s="13">
        <v>1870.4908939300001</v>
      </c>
      <c r="O107">
        <f t="shared" si="42"/>
        <v>39.328784578667118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53500.8164062</v>
      </c>
      <c r="Z107" s="11">
        <v>63792.2734375</v>
      </c>
      <c r="AA107" s="11">
        <v>57788.001250000001</v>
      </c>
      <c r="AB107" s="11">
        <v>2508.4781988999998</v>
      </c>
      <c r="AF107">
        <f t="shared" si="44"/>
        <v>39.407828137151618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51110.6757812</v>
      </c>
      <c r="I108" s="11">
        <v>60650.6640625</v>
      </c>
      <c r="J108" s="11">
        <v>56739.862187500003</v>
      </c>
      <c r="K108" s="13">
        <v>2020.41119757</v>
      </c>
      <c r="O108">
        <f t="shared" si="42"/>
        <v>39.003405299382891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53665.4882812</v>
      </c>
      <c r="Z108" s="11">
        <v>62207.5390625</v>
      </c>
      <c r="AA108" s="11">
        <v>57422.445</v>
      </c>
      <c r="AB108" s="11">
        <v>2157.5148702699998</v>
      </c>
      <c r="AF108">
        <f t="shared" si="44"/>
        <v>39.158541476203787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53121.671875</v>
      </c>
      <c r="I109" s="11">
        <v>60262.4726562</v>
      </c>
      <c r="J109" s="11">
        <v>56533.836463300002</v>
      </c>
      <c r="K109" s="13">
        <v>1914.9086735400001</v>
      </c>
      <c r="O109">
        <f t="shared" si="42"/>
        <v>38.861781676884178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52506.109375</v>
      </c>
      <c r="Z109" s="11">
        <v>61373.0429688</v>
      </c>
      <c r="AA109" s="11">
        <v>56759.355093099999</v>
      </c>
      <c r="AB109" s="11">
        <v>2143.1205370500002</v>
      </c>
      <c r="AF109">
        <f t="shared" si="44"/>
        <v>38.706355338504565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52950.2695312</v>
      </c>
      <c r="I110" s="11">
        <v>60587.5429688</v>
      </c>
      <c r="J110" s="11">
        <v>56834.165189300002</v>
      </c>
      <c r="K110" s="13">
        <v>1516.5965317600001</v>
      </c>
      <c r="O110">
        <f t="shared" si="42"/>
        <v>39.068229887570986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52976.1679688</v>
      </c>
      <c r="Z110" s="11">
        <v>61531.7617188</v>
      </c>
      <c r="AA110" s="11">
        <v>57002.666766800001</v>
      </c>
      <c r="AB110" s="11">
        <v>1611.6067203800001</v>
      </c>
      <c r="AF110">
        <f t="shared" si="44"/>
        <v>38.872278789974217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53368.2265625</v>
      </c>
      <c r="I111" s="11">
        <v>61728.6523438</v>
      </c>
      <c r="J111" s="11">
        <v>56602.114032500001</v>
      </c>
      <c r="K111" s="13">
        <v>1731.7465952</v>
      </c>
      <c r="O111">
        <f t="shared" si="42"/>
        <v>38.908716188208231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53492.1914062</v>
      </c>
      <c r="Z111" s="11">
        <v>60867.6015625</v>
      </c>
      <c r="AA111" s="11">
        <v>57085.603064900002</v>
      </c>
      <c r="AB111" s="11">
        <v>1713.12944662</v>
      </c>
      <c r="AF111">
        <f t="shared" si="44"/>
        <v>38.928836194818814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50</v>
      </c>
      <c r="F112" s="34">
        <v>25</v>
      </c>
      <c r="G112" s="34">
        <v>2.5000000000000001E-2</v>
      </c>
      <c r="H112" s="34">
        <v>53208.390625</v>
      </c>
      <c r="I112" s="34">
        <v>60343.4023438</v>
      </c>
      <c r="J112" s="34">
        <v>56453.4257812</v>
      </c>
      <c r="K112" s="35">
        <v>1714.54050336</v>
      </c>
      <c r="L112" s="35"/>
      <c r="O112" s="34">
        <f t="shared" si="42"/>
        <v>38.806506773078773</v>
      </c>
      <c r="P112" s="34">
        <f>AVERAGE(O111:O113)</f>
        <v>38.822445986823382</v>
      </c>
      <c r="T112" s="33"/>
      <c r="U112" s="34">
        <v>15</v>
      </c>
      <c r="V112" s="34">
        <v>50</v>
      </c>
      <c r="W112" s="34">
        <v>25</v>
      </c>
      <c r="X112" s="34">
        <v>2.5000000000000001E-2</v>
      </c>
      <c r="Y112" s="34">
        <v>52783.8398438</v>
      </c>
      <c r="Z112" s="34">
        <v>60849.5429688</v>
      </c>
      <c r="AA112" s="34">
        <v>56805.964375000003</v>
      </c>
      <c r="AB112" s="34">
        <v>1732.43964807</v>
      </c>
      <c r="AF112" s="34">
        <f t="shared" si="44"/>
        <v>38.738139974259063</v>
      </c>
      <c r="AG112" s="34">
        <f>AVERAGE(AF111:AF113)</f>
        <v>38.712686442976747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53033.8359375</v>
      </c>
      <c r="I113" s="11">
        <v>60574.8242188</v>
      </c>
      <c r="J113" s="11">
        <v>56374.299824599999</v>
      </c>
      <c r="K113" s="13">
        <v>1656.8598891300001</v>
      </c>
      <c r="O113">
        <f t="shared" si="42"/>
        <v>38.752114999183149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52144.5078125</v>
      </c>
      <c r="Z113" s="11">
        <v>59564.3164062</v>
      </c>
      <c r="AA113" s="11">
        <v>56414.349808699997</v>
      </c>
      <c r="AB113" s="11">
        <v>1966.1482099299999</v>
      </c>
      <c r="AF113">
        <f t="shared" si="44"/>
        <v>38.471083159852355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49</v>
      </c>
      <c r="F114" s="11">
        <v>24.5</v>
      </c>
      <c r="G114" s="11">
        <v>2.4500000000000001E-2</v>
      </c>
      <c r="H114" s="11">
        <v>50122.7382812</v>
      </c>
      <c r="I114" s="11">
        <v>59871.5820312</v>
      </c>
      <c r="J114" s="11">
        <v>56479.159677900003</v>
      </c>
      <c r="K114" s="13">
        <v>1873.9560914399999</v>
      </c>
      <c r="O114">
        <f t="shared" si="42"/>
        <v>38.824196445986431</v>
      </c>
      <c r="T114" s="1"/>
      <c r="U114" s="11">
        <v>17</v>
      </c>
      <c r="V114" s="11">
        <v>49</v>
      </c>
      <c r="W114" s="11">
        <v>24.5</v>
      </c>
      <c r="X114" s="11">
        <v>2.4500000000000001E-2</v>
      </c>
      <c r="Y114" s="11">
        <v>52707.9375</v>
      </c>
      <c r="Z114" s="11">
        <v>60647.8632812</v>
      </c>
      <c r="AA114" s="11">
        <v>56649.079958499999</v>
      </c>
      <c r="AB114" s="11">
        <v>1603.65954143</v>
      </c>
      <c r="AF114">
        <f t="shared" si="44"/>
        <v>38.631154544946789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47</v>
      </c>
      <c r="F115" s="11">
        <v>23.5</v>
      </c>
      <c r="G115" s="11">
        <v>2.35E-2</v>
      </c>
      <c r="H115" s="11">
        <v>51841.8945312</v>
      </c>
      <c r="I115" s="11">
        <v>58759.515625</v>
      </c>
      <c r="J115" s="11">
        <v>55824.551113699999</v>
      </c>
      <c r="K115" s="13">
        <v>1471.9540664199999</v>
      </c>
      <c r="O115">
        <f t="shared" si="42"/>
        <v>38.374213626895894</v>
      </c>
      <c r="T115" s="1"/>
      <c r="U115" s="11">
        <v>18</v>
      </c>
      <c r="V115" s="11">
        <v>47</v>
      </c>
      <c r="W115" s="11">
        <v>23.5</v>
      </c>
      <c r="X115" s="11">
        <v>2.35E-2</v>
      </c>
      <c r="Y115" s="11">
        <v>49324.8632812</v>
      </c>
      <c r="Z115" s="11">
        <v>62231.4101562</v>
      </c>
      <c r="AA115" s="11">
        <v>55986.4803025</v>
      </c>
      <c r="AB115" s="11">
        <v>2151.4704970100001</v>
      </c>
      <c r="AF115">
        <f t="shared" si="44"/>
        <v>38.179302727916109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50916.75</v>
      </c>
      <c r="I116" s="11">
        <v>59734.9609375</v>
      </c>
      <c r="J116" s="11">
        <v>55521.490781300003</v>
      </c>
      <c r="K116" s="13">
        <v>1969.1814285099999</v>
      </c>
      <c r="O116">
        <f t="shared" si="42"/>
        <v>38.165887689555731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52134.9492188</v>
      </c>
      <c r="Z116" s="11">
        <v>59597.1640625</v>
      </c>
      <c r="AA116" s="11">
        <v>56258.092578099997</v>
      </c>
      <c r="AB116" s="11">
        <v>2002.33469932</v>
      </c>
      <c r="AF116">
        <f t="shared" si="44"/>
        <v>38.364525432374762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51968.4765625</v>
      </c>
      <c r="I117" s="11">
        <v>60433.4414062</v>
      </c>
      <c r="J117" s="11">
        <v>55926.753593699999</v>
      </c>
      <c r="K117" s="13">
        <v>1584.2067814500001</v>
      </c>
      <c r="O117">
        <f t="shared" si="42"/>
        <v>38.444468375433516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51903.6054688</v>
      </c>
      <c r="Z117" s="11">
        <v>60832.21875</v>
      </c>
      <c r="AA117" s="11">
        <v>55767.237265600001</v>
      </c>
      <c r="AB117" s="11">
        <v>1814.61801371</v>
      </c>
      <c r="AF117">
        <f t="shared" si="44"/>
        <v>38.029792592048196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51529.4960938</v>
      </c>
      <c r="I118" s="11">
        <v>59619.265625</v>
      </c>
      <c r="J118" s="11">
        <v>55223.485447300001</v>
      </c>
      <c r="K118" s="13">
        <v>1868.27230912</v>
      </c>
      <c r="O118">
        <f t="shared" si="42"/>
        <v>37.961036595893034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51833.9804688</v>
      </c>
      <c r="Z118" s="11">
        <v>59245.2578125</v>
      </c>
      <c r="AA118" s="11">
        <v>55711.4198836</v>
      </c>
      <c r="AB118" s="11">
        <v>1912.0223125499999</v>
      </c>
      <c r="AF118">
        <f t="shared" si="44"/>
        <v>37.991728603861347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50423.5039062</v>
      </c>
      <c r="I119" s="11">
        <v>59968.8085938</v>
      </c>
      <c r="J119" s="11">
        <v>55568.4400541</v>
      </c>
      <c r="K119" s="13">
        <v>2324.1086642800001</v>
      </c>
      <c r="O119">
        <f t="shared" si="42"/>
        <v>38.198160970542531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50793.796875</v>
      </c>
      <c r="Z119" s="11">
        <v>59789.5585938</v>
      </c>
      <c r="AA119" s="11">
        <v>55733.459435099998</v>
      </c>
      <c r="AB119" s="11">
        <v>2226.9020544800001</v>
      </c>
      <c r="AF119">
        <f t="shared" si="44"/>
        <v>38.006758209297509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48204.9453125</v>
      </c>
      <c r="I120" s="11">
        <v>60049.5859375</v>
      </c>
      <c r="J120" s="11">
        <v>55103.895450399999</v>
      </c>
      <c r="K120" s="13">
        <v>2423.4361951800001</v>
      </c>
      <c r="O120">
        <f t="shared" si="42"/>
        <v>37.878829538296934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50316.6875</v>
      </c>
      <c r="Z120" s="11">
        <v>61307.3007812</v>
      </c>
      <c r="AA120" s="11">
        <v>55624.0503217</v>
      </c>
      <c r="AB120" s="11">
        <v>2396.88816731</v>
      </c>
      <c r="AF120">
        <f t="shared" si="44"/>
        <v>37.932147988417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49654.3710938</v>
      </c>
      <c r="I121" s="11">
        <v>61089.0234375</v>
      </c>
      <c r="J121" s="11">
        <v>55466.352864599998</v>
      </c>
      <c r="K121" s="13">
        <v>2492.4394504100001</v>
      </c>
      <c r="O121">
        <f t="shared" si="42"/>
        <v>38.127985473556208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51117.0039062</v>
      </c>
      <c r="Z121" s="11">
        <v>61317.2539062</v>
      </c>
      <c r="AA121" s="11">
        <v>55845.678155599999</v>
      </c>
      <c r="AB121" s="11">
        <v>2343.58515132</v>
      </c>
      <c r="AF121">
        <f t="shared" si="44"/>
        <v>38.083284407739697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46641.0117188</v>
      </c>
      <c r="I122" s="11">
        <v>59005.625</v>
      </c>
      <c r="J122" s="11">
        <v>55242.2983303</v>
      </c>
      <c r="K122" s="13">
        <v>2596.00452344</v>
      </c>
      <c r="O122">
        <f t="shared" si="42"/>
        <v>37.973968712260785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50393.4960938</v>
      </c>
      <c r="Z122" s="11">
        <v>60587.7734375</v>
      </c>
      <c r="AA122" s="11">
        <v>55448.690180799997</v>
      </c>
      <c r="AB122" s="11">
        <v>2364.9951285100001</v>
      </c>
      <c r="AF122">
        <f t="shared" si="44"/>
        <v>37.812563262432143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46344.453125</v>
      </c>
      <c r="I123" s="11">
        <v>62627.1835938</v>
      </c>
      <c r="J123" s="11">
        <v>52670.591452200002</v>
      </c>
      <c r="K123" s="13">
        <v>3044.8668811299999</v>
      </c>
      <c r="O123">
        <f t="shared" si="42"/>
        <v>36.206158185222833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46034.6015625</v>
      </c>
      <c r="Z123" s="11">
        <v>57935.3085938</v>
      </c>
      <c r="AA123" s="11">
        <v>52263.8452053</v>
      </c>
      <c r="AB123" s="11">
        <v>2990.2603475599999</v>
      </c>
      <c r="AF123">
        <f t="shared" si="44"/>
        <v>35.640696772449076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32518.875</v>
      </c>
      <c r="I124" s="11">
        <v>62255.46875</v>
      </c>
      <c r="J124" s="11">
        <v>46966.051796899999</v>
      </c>
      <c r="K124" s="13">
        <v>8582.0104794800009</v>
      </c>
      <c r="O124">
        <f t="shared" si="42"/>
        <v>32.284814994666327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31560.71875</v>
      </c>
      <c r="Z124" s="11">
        <v>61615.5585938</v>
      </c>
      <c r="AA124" s="11">
        <v>46804.5546875</v>
      </c>
      <c r="AB124" s="11">
        <v>8118.9570386100004</v>
      </c>
      <c r="AF124">
        <f t="shared" si="44"/>
        <v>31.917799668852783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6838.1342773400002</v>
      </c>
      <c r="I125" s="11">
        <v>92940.3046875</v>
      </c>
      <c r="J125" s="11">
        <v>50207.234212199997</v>
      </c>
      <c r="K125" s="13">
        <v>28239.624664700001</v>
      </c>
      <c r="O125">
        <f t="shared" si="42"/>
        <v>34.512828009139753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8400.609375</v>
      </c>
      <c r="Z125" s="11">
        <v>92693.28125</v>
      </c>
      <c r="AA125" s="11">
        <v>50314.67626</v>
      </c>
      <c r="AB125" s="11">
        <v>28616.703875899999</v>
      </c>
      <c r="AF125">
        <f t="shared" si="44"/>
        <v>34.311484597860229</v>
      </c>
    </row>
    <row r="126" spans="3:51" x14ac:dyDescent="0.25">
      <c r="C126" s="1">
        <f>C39</f>
        <v>28</v>
      </c>
      <c r="D126" s="11">
        <v>29</v>
      </c>
      <c r="E126" s="11">
        <v>49</v>
      </c>
      <c r="F126" s="11">
        <v>24.5</v>
      </c>
      <c r="G126" s="11">
        <v>2.4500000000000001E-2</v>
      </c>
      <c r="H126" s="11">
        <v>1792.2026367200001</v>
      </c>
      <c r="I126" s="11">
        <v>60450.4648438</v>
      </c>
      <c r="J126" s="11">
        <v>23484.105164799999</v>
      </c>
      <c r="K126" s="13">
        <v>20952.295208200001</v>
      </c>
      <c r="O126">
        <f t="shared" si="42"/>
        <v>16.143149393087789</v>
      </c>
      <c r="U126" s="11">
        <v>29</v>
      </c>
      <c r="V126" s="11">
        <v>49</v>
      </c>
      <c r="W126" s="11">
        <v>24.5</v>
      </c>
      <c r="X126" s="11">
        <v>2.4500000000000001E-2</v>
      </c>
      <c r="Y126" s="11">
        <v>2455.7329101599998</v>
      </c>
      <c r="Z126" s="11">
        <v>60658.7578125</v>
      </c>
      <c r="AA126" s="11">
        <v>23760.682148799999</v>
      </c>
      <c r="AB126" s="11">
        <v>21354.4996651</v>
      </c>
      <c r="AF126">
        <f t="shared" si="44"/>
        <v>16.203309654033013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4969.3043004299998</v>
      </c>
      <c r="F167" s="11">
        <v>1560.4713136600001</v>
      </c>
      <c r="G167" s="11">
        <v>10.273195037800001</v>
      </c>
      <c r="H167" s="6">
        <f>E167/F167</f>
        <v>3.184489363521056</v>
      </c>
      <c r="N167" s="11">
        <v>4083.9011796</v>
      </c>
      <c r="O167" s="11">
        <v>768.11113600399995</v>
      </c>
      <c r="P167" s="11">
        <v>17.943208906900001</v>
      </c>
      <c r="Q167" s="6">
        <f>N167/O167</f>
        <v>5.3168102741563859</v>
      </c>
    </row>
    <row r="168" spans="3:17" x14ac:dyDescent="0.25">
      <c r="C168">
        <f t="shared" ref="C168" si="70">C12</f>
        <v>-26</v>
      </c>
      <c r="D168" s="11">
        <v>2</v>
      </c>
      <c r="E168" s="11">
        <v>393039.77437499998</v>
      </c>
      <c r="F168" s="11">
        <v>7121.4174417100003</v>
      </c>
      <c r="G168" s="11">
        <v>230.042216263</v>
      </c>
      <c r="H168" s="6">
        <f t="shared" ref="H168:H195" si="71">E168/F168</f>
        <v>55.191228093577813</v>
      </c>
      <c r="N168" s="11">
        <v>51665.565234399997</v>
      </c>
      <c r="O168" s="11">
        <v>1331.56250174</v>
      </c>
      <c r="P168" s="11">
        <v>385.65412117</v>
      </c>
      <c r="Q168" s="6">
        <f t="shared" ref="Q168:Q195" si="72">N168/O168</f>
        <v>38.800706062904872</v>
      </c>
    </row>
    <row r="169" spans="3:17" x14ac:dyDescent="0.25">
      <c r="C169">
        <f t="shared" ref="C169" si="73">C13</f>
        <v>-24</v>
      </c>
      <c r="D169" s="11">
        <v>3</v>
      </c>
      <c r="E169" s="11">
        <v>432079.75180299999</v>
      </c>
      <c r="F169" s="11">
        <v>5465.9061056299997</v>
      </c>
      <c r="G169" s="11">
        <v>188.17876658099999</v>
      </c>
      <c r="H169" s="6">
        <f t="shared" si="71"/>
        <v>79.049976975994639</v>
      </c>
      <c r="N169" s="11">
        <v>54239.889948900003</v>
      </c>
      <c r="O169" s="11">
        <v>1489.64626862</v>
      </c>
      <c r="P169" s="11">
        <v>153.42897283100001</v>
      </c>
      <c r="Q169" s="6">
        <f t="shared" si="72"/>
        <v>36.411254867336751</v>
      </c>
    </row>
    <row r="170" spans="3:17" x14ac:dyDescent="0.25">
      <c r="C170">
        <f t="shared" ref="C170" si="74">C14</f>
        <v>-22</v>
      </c>
      <c r="D170" s="11">
        <v>4</v>
      </c>
      <c r="E170" s="11">
        <v>458942.58052900003</v>
      </c>
      <c r="F170" s="11">
        <v>6577.1338137100001</v>
      </c>
      <c r="G170" s="11">
        <v>136.41404236299999</v>
      </c>
      <c r="H170" s="6">
        <f t="shared" si="71"/>
        <v>69.778507405815077</v>
      </c>
      <c r="N170" s="11">
        <v>55308.224308899997</v>
      </c>
      <c r="O170" s="11">
        <v>1272.1408693599999</v>
      </c>
      <c r="P170" s="11">
        <v>101.323937159</v>
      </c>
      <c r="Q170" s="6">
        <f t="shared" si="72"/>
        <v>43.476493555878726</v>
      </c>
    </row>
    <row r="171" spans="3:17" x14ac:dyDescent="0.25">
      <c r="C171">
        <f t="shared" ref="C171" si="75">C15</f>
        <v>-20</v>
      </c>
      <c r="D171" s="11">
        <v>5</v>
      </c>
      <c r="E171" s="11">
        <v>485085.35012800002</v>
      </c>
      <c r="F171" s="11">
        <v>6435.8848054800001</v>
      </c>
      <c r="G171" s="11">
        <v>225.06085356899999</v>
      </c>
      <c r="H171" s="6">
        <f t="shared" si="71"/>
        <v>75.371975227860133</v>
      </c>
      <c r="N171" s="11">
        <v>56337.480070199999</v>
      </c>
      <c r="O171" s="11">
        <v>1036.56515485</v>
      </c>
      <c r="P171" s="11">
        <v>8656.01584826</v>
      </c>
      <c r="Q171" s="6">
        <f t="shared" si="72"/>
        <v>54.35015812233484</v>
      </c>
    </row>
    <row r="172" spans="3:17" x14ac:dyDescent="0.25">
      <c r="C172">
        <f t="shared" ref="C172" si="76">C16</f>
        <v>-18</v>
      </c>
      <c r="D172" s="11">
        <v>6</v>
      </c>
      <c r="E172" s="11">
        <v>507936.11352000001</v>
      </c>
      <c r="F172" s="11">
        <v>6589.9677556899996</v>
      </c>
      <c r="G172" s="11">
        <v>276.67731195599998</v>
      </c>
      <c r="H172" s="6">
        <f t="shared" si="71"/>
        <v>77.077177362731547</v>
      </c>
      <c r="N172" s="11">
        <v>57467.642777399997</v>
      </c>
      <c r="O172" s="11">
        <v>1175.6007076999999</v>
      </c>
      <c r="P172" s="11">
        <v>133.14258758400001</v>
      </c>
      <c r="Q172" s="6">
        <f t="shared" si="72"/>
        <v>48.883640849308755</v>
      </c>
    </row>
    <row r="173" spans="3:17" x14ac:dyDescent="0.25">
      <c r="C173">
        <f t="shared" ref="C173" si="77">C17</f>
        <v>-16</v>
      </c>
      <c r="D173" s="11">
        <v>7</v>
      </c>
      <c r="E173" s="11">
        <v>517792.061224</v>
      </c>
      <c r="F173" s="11">
        <v>5471.5525408399999</v>
      </c>
      <c r="G173" s="11">
        <v>331.528453087</v>
      </c>
      <c r="H173" s="6">
        <f t="shared" si="71"/>
        <v>94.63348059973265</v>
      </c>
      <c r="N173" s="11">
        <v>57834.375876899998</v>
      </c>
      <c r="O173" s="11">
        <v>1314.0103176299999</v>
      </c>
      <c r="P173" s="11">
        <v>148.49431246200001</v>
      </c>
      <c r="Q173" s="6">
        <f t="shared" si="72"/>
        <v>44.013639087105744</v>
      </c>
    </row>
    <row r="174" spans="3:17" x14ac:dyDescent="0.25">
      <c r="C174">
        <f t="shared" ref="C174" si="78">C18</f>
        <v>-14</v>
      </c>
      <c r="D174" s="11">
        <v>8</v>
      </c>
      <c r="E174" s="11">
        <v>531716.76977000001</v>
      </c>
      <c r="F174" s="11">
        <v>5952.43436432</v>
      </c>
      <c r="G174" s="11">
        <v>319.90553003399998</v>
      </c>
      <c r="H174" s="6">
        <f t="shared" si="71"/>
        <v>89.327615766283685</v>
      </c>
      <c r="N174" s="11">
        <v>58327.187898600001</v>
      </c>
      <c r="O174" s="11">
        <v>1327.00066212</v>
      </c>
      <c r="P174" s="11">
        <v>140.916752543</v>
      </c>
      <c r="Q174" s="6">
        <f t="shared" si="72"/>
        <v>43.954151315506657</v>
      </c>
    </row>
    <row r="175" spans="3:17" x14ac:dyDescent="0.25">
      <c r="C175">
        <f t="shared" ref="C175" si="79">C19</f>
        <v>-12</v>
      </c>
      <c r="D175" s="11">
        <v>9</v>
      </c>
      <c r="E175" s="11">
        <v>532862.21364800003</v>
      </c>
      <c r="F175" s="11">
        <v>4775.2936656700003</v>
      </c>
      <c r="G175" s="11">
        <v>276.80782372599998</v>
      </c>
      <c r="H175" s="6">
        <f t="shared" si="71"/>
        <v>111.58731817454341</v>
      </c>
      <c r="N175" s="11">
        <v>57700.965561199999</v>
      </c>
      <c r="O175" s="11">
        <v>1283.61160165</v>
      </c>
      <c r="P175" s="11">
        <v>756.68815293600005</v>
      </c>
      <c r="Q175" s="6">
        <f t="shared" si="72"/>
        <v>44.952044284290608</v>
      </c>
    </row>
    <row r="176" spans="3:17" x14ac:dyDescent="0.25">
      <c r="C176">
        <f t="shared" ref="C176" si="80">C20</f>
        <v>-10</v>
      </c>
      <c r="D176" s="11">
        <v>10</v>
      </c>
      <c r="E176" s="11">
        <v>540447.68062500004</v>
      </c>
      <c r="F176" s="11">
        <v>5612.3463169099996</v>
      </c>
      <c r="G176" s="11">
        <v>420.77275711099998</v>
      </c>
      <c r="H176" s="6">
        <f t="shared" si="71"/>
        <v>96.296210195837546</v>
      </c>
      <c r="N176" s="11">
        <v>57500.6032031</v>
      </c>
      <c r="O176" s="11">
        <v>1204.43375259</v>
      </c>
      <c r="P176" s="11">
        <v>273.59931461299999</v>
      </c>
      <c r="Q176" s="6">
        <f t="shared" si="72"/>
        <v>47.74077700782744</v>
      </c>
    </row>
    <row r="177" spans="3:17" x14ac:dyDescent="0.25">
      <c r="C177">
        <f t="shared" ref="C177" si="81">C21</f>
        <v>-8</v>
      </c>
      <c r="D177" s="11">
        <v>11</v>
      </c>
      <c r="E177" s="11">
        <v>533442.36312500003</v>
      </c>
      <c r="F177" s="11">
        <v>4920.1833190899997</v>
      </c>
      <c r="G177" s="11">
        <v>184.57996223399999</v>
      </c>
      <c r="H177" s="6">
        <f t="shared" si="71"/>
        <v>108.41920484045329</v>
      </c>
      <c r="N177" s="11">
        <v>57081.153046899999</v>
      </c>
      <c r="O177" s="11">
        <v>1290.4035788000001</v>
      </c>
      <c r="P177" s="11">
        <v>130.34377594</v>
      </c>
      <c r="Q177" s="6">
        <f t="shared" si="72"/>
        <v>44.235116815145645</v>
      </c>
    </row>
    <row r="178" spans="3:17" x14ac:dyDescent="0.25">
      <c r="C178">
        <f t="shared" ref="C178" si="82">C22</f>
        <v>-6</v>
      </c>
      <c r="D178" s="11">
        <v>12</v>
      </c>
      <c r="E178" s="11">
        <v>538846.46754800004</v>
      </c>
      <c r="F178" s="11">
        <v>4291.4922749400002</v>
      </c>
      <c r="G178" s="11">
        <v>255.191561992</v>
      </c>
      <c r="H178" s="6">
        <f t="shared" si="71"/>
        <v>125.56156064746352</v>
      </c>
      <c r="N178" s="11">
        <v>56646.595778199997</v>
      </c>
      <c r="O178" s="11">
        <v>1372.7479467400001</v>
      </c>
      <c r="P178" s="11">
        <v>118.11309543</v>
      </c>
      <c r="Q178" s="6">
        <f t="shared" si="72"/>
        <v>41.265110549044529</v>
      </c>
    </row>
    <row r="179" spans="3:17" x14ac:dyDescent="0.25">
      <c r="C179">
        <f t="shared" ref="C179" si="83">C23</f>
        <v>-4</v>
      </c>
      <c r="D179" s="11">
        <v>13</v>
      </c>
      <c r="E179" s="11">
        <v>532554.73737999995</v>
      </c>
      <c r="F179" s="11">
        <v>2794.9525914599999</v>
      </c>
      <c r="G179" s="11">
        <v>839.90935193600001</v>
      </c>
      <c r="H179" s="6">
        <f t="shared" si="71"/>
        <v>190.54159952738561</v>
      </c>
      <c r="N179" s="11">
        <v>56918.415940500003</v>
      </c>
      <c r="O179" s="11">
        <v>1107.5028642499999</v>
      </c>
      <c r="P179" s="11">
        <v>118.275140579</v>
      </c>
      <c r="Q179" s="6">
        <f t="shared" si="72"/>
        <v>51.393470642665207</v>
      </c>
    </row>
    <row r="180" spans="3:17" x14ac:dyDescent="0.25">
      <c r="C180">
        <f t="shared" ref="C180" si="84">C24</f>
        <v>-2</v>
      </c>
      <c r="D180" s="11">
        <v>14</v>
      </c>
      <c r="E180" s="11">
        <v>539409.4375</v>
      </c>
      <c r="F180" s="11">
        <v>4522.9290843400004</v>
      </c>
      <c r="G180" s="11">
        <v>548.76159183799996</v>
      </c>
      <c r="H180" s="6">
        <f t="shared" si="71"/>
        <v>119.26108666342539</v>
      </c>
      <c r="N180" s="11">
        <v>56843.858248199998</v>
      </c>
      <c r="O180" s="11">
        <v>1061.0116031699999</v>
      </c>
      <c r="P180" s="11">
        <v>197.42291314799999</v>
      </c>
      <c r="Q180" s="6">
        <f t="shared" si="72"/>
        <v>53.575152315362779</v>
      </c>
    </row>
    <row r="181" spans="3:17" x14ac:dyDescent="0.25">
      <c r="C181">
        <f t="shared" ref="C181" si="85">C25</f>
        <v>0</v>
      </c>
      <c r="D181" s="11">
        <v>15</v>
      </c>
      <c r="E181" s="11">
        <v>531872.823125</v>
      </c>
      <c r="F181" s="11">
        <v>3813.0949884000001</v>
      </c>
      <c r="G181" s="11">
        <v>491.03390937799998</v>
      </c>
      <c r="H181" s="6">
        <f t="shared" si="71"/>
        <v>139.48585722176759</v>
      </c>
      <c r="N181" s="11">
        <v>56629.695234400002</v>
      </c>
      <c r="O181" s="11">
        <v>1006.2854296100001</v>
      </c>
      <c r="P181" s="11">
        <v>247.040412731</v>
      </c>
      <c r="Q181" s="6">
        <f t="shared" si="72"/>
        <v>56.275976545091815</v>
      </c>
    </row>
    <row r="182" spans="3:17" x14ac:dyDescent="0.25">
      <c r="C182">
        <f t="shared" ref="C182" si="86">C26</f>
        <v>2</v>
      </c>
      <c r="D182" s="11">
        <v>16</v>
      </c>
      <c r="E182" s="11">
        <v>537150.72130099998</v>
      </c>
      <c r="F182" s="11">
        <v>4085.04291001</v>
      </c>
      <c r="G182" s="11">
        <v>732.09462998799995</v>
      </c>
      <c r="H182" s="6">
        <f t="shared" si="71"/>
        <v>131.49206339663274</v>
      </c>
      <c r="N182" s="11">
        <v>56394.325175400001</v>
      </c>
      <c r="O182" s="11">
        <v>1157.4177271799999</v>
      </c>
      <c r="P182" s="11">
        <v>112.313583608</v>
      </c>
      <c r="Q182" s="6">
        <f t="shared" si="72"/>
        <v>48.724262512206742</v>
      </c>
    </row>
    <row r="183" spans="3:17" x14ac:dyDescent="0.25">
      <c r="C183">
        <f t="shared" ref="C183" si="87">C27</f>
        <v>4</v>
      </c>
      <c r="D183" s="11">
        <v>17</v>
      </c>
      <c r="E183" s="11">
        <v>528991.83800999995</v>
      </c>
      <c r="F183" s="11">
        <v>3467.5623676300002</v>
      </c>
      <c r="G183" s="11">
        <v>2401.2789517599999</v>
      </c>
      <c r="H183" s="6">
        <f t="shared" si="71"/>
        <v>152.55438314482396</v>
      </c>
      <c r="N183" s="11">
        <v>56564.119738499998</v>
      </c>
      <c r="O183" s="11">
        <v>1248.09634181</v>
      </c>
      <c r="P183" s="11">
        <v>79.974272124600006</v>
      </c>
      <c r="Q183" s="6">
        <f t="shared" si="72"/>
        <v>45.32031530231891</v>
      </c>
    </row>
    <row r="184" spans="3:17" x14ac:dyDescent="0.25">
      <c r="C184">
        <f t="shared" ref="C184" si="88">C28</f>
        <v>6</v>
      </c>
      <c r="D184" s="11">
        <v>18</v>
      </c>
      <c r="E184" s="11">
        <v>528158.08311200002</v>
      </c>
      <c r="F184" s="11">
        <v>4296.7442176100003</v>
      </c>
      <c r="G184" s="11">
        <v>14108.559714999999</v>
      </c>
      <c r="H184" s="6">
        <f t="shared" si="71"/>
        <v>122.9205315381282</v>
      </c>
      <c r="N184" s="11">
        <v>55905.5157081</v>
      </c>
      <c r="O184" s="11">
        <v>1378.4732938699999</v>
      </c>
      <c r="P184" s="11">
        <v>80.579966748000004</v>
      </c>
      <c r="Q184" s="6">
        <f t="shared" si="72"/>
        <v>40.556110848653333</v>
      </c>
    </row>
    <row r="185" spans="3:17" x14ac:dyDescent="0.25">
      <c r="C185">
        <f t="shared" ref="C185" si="89">C29</f>
        <v>8</v>
      </c>
      <c r="D185" s="11">
        <v>19</v>
      </c>
      <c r="E185" s="11">
        <v>520598.84625</v>
      </c>
      <c r="F185" s="11">
        <v>4155.2065199299996</v>
      </c>
      <c r="G185" s="11">
        <v>467.42660785700002</v>
      </c>
      <c r="H185" s="6">
        <f t="shared" si="71"/>
        <v>125.28832050898164</v>
      </c>
      <c r="N185" s="11">
        <v>55889.791484399997</v>
      </c>
      <c r="O185" s="11">
        <v>1355.72428986</v>
      </c>
      <c r="P185" s="11">
        <v>83.688466472599998</v>
      </c>
      <c r="Q185" s="6">
        <f t="shared" si="72"/>
        <v>41.225042512273276</v>
      </c>
    </row>
    <row r="186" spans="3:17" x14ac:dyDescent="0.25">
      <c r="C186">
        <f t="shared" ref="C186" si="90">C30</f>
        <v>10</v>
      </c>
      <c r="D186" s="11">
        <v>20</v>
      </c>
      <c r="E186" s="11">
        <v>522138.81812499999</v>
      </c>
      <c r="F186" s="11">
        <v>3993.9300117500002</v>
      </c>
      <c r="G186" s="11">
        <v>395.50081016500002</v>
      </c>
      <c r="H186" s="6">
        <f t="shared" si="71"/>
        <v>130.73309161374539</v>
      </c>
      <c r="N186" s="11">
        <v>55846.995156199999</v>
      </c>
      <c r="O186" s="11">
        <v>978.667552452</v>
      </c>
      <c r="P186" s="11">
        <v>243.65549762699999</v>
      </c>
      <c r="Q186" s="6">
        <f t="shared" si="72"/>
        <v>57.064316699044831</v>
      </c>
    </row>
    <row r="187" spans="3:17" x14ac:dyDescent="0.25">
      <c r="C187">
        <f t="shared" ref="C187" si="91">C31</f>
        <v>12</v>
      </c>
      <c r="D187" s="11">
        <v>21</v>
      </c>
      <c r="E187" s="11">
        <v>511476.07659299998</v>
      </c>
      <c r="F187" s="11">
        <v>4084.9753923600001</v>
      </c>
      <c r="G187" s="11">
        <v>618.14018623499999</v>
      </c>
      <c r="H187" s="6">
        <f t="shared" si="71"/>
        <v>125.20909613056604</v>
      </c>
      <c r="N187" s="11">
        <v>55467.452742000001</v>
      </c>
      <c r="O187" s="11">
        <v>1131.30217702</v>
      </c>
      <c r="P187" s="11">
        <v>198.49176780900001</v>
      </c>
      <c r="Q187" s="6">
        <f t="shared" si="72"/>
        <v>49.029741008815726</v>
      </c>
    </row>
    <row r="188" spans="3:17" x14ac:dyDescent="0.25">
      <c r="C188">
        <f t="shared" ref="C188" si="92">C32</f>
        <v>14</v>
      </c>
      <c r="D188" s="11">
        <v>22</v>
      </c>
      <c r="E188" s="11">
        <v>511883.07572099997</v>
      </c>
      <c r="F188" s="11">
        <v>3610.4009599000001</v>
      </c>
      <c r="G188" s="11">
        <v>286.97825629900001</v>
      </c>
      <c r="H188" s="6">
        <f t="shared" si="71"/>
        <v>141.78011844290501</v>
      </c>
      <c r="N188" s="11">
        <v>55650.950045099999</v>
      </c>
      <c r="O188" s="11">
        <v>1100.2447639699999</v>
      </c>
      <c r="P188" s="11">
        <v>476.23078162899998</v>
      </c>
      <c r="Q188" s="6">
        <f t="shared" si="72"/>
        <v>50.580517960653907</v>
      </c>
    </row>
    <row r="189" spans="3:17" x14ac:dyDescent="0.25">
      <c r="C189">
        <f t="shared" ref="C189" si="93">C33</f>
        <v>16</v>
      </c>
      <c r="D189" s="11">
        <v>23</v>
      </c>
      <c r="E189" s="11">
        <v>499632.82230399997</v>
      </c>
      <c r="F189" s="11">
        <v>3570.0690362999999</v>
      </c>
      <c r="G189" s="11">
        <v>428.82520653199998</v>
      </c>
      <c r="H189" s="6">
        <f t="shared" si="71"/>
        <v>139.95046516574277</v>
      </c>
      <c r="N189" s="11">
        <v>55363.9731158</v>
      </c>
      <c r="O189" s="11">
        <v>1311.71665648</v>
      </c>
      <c r="P189" s="11">
        <v>95.440375458999995</v>
      </c>
      <c r="Q189" s="6">
        <f t="shared" si="72"/>
        <v>42.207265450428579</v>
      </c>
    </row>
    <row r="190" spans="3:17" x14ac:dyDescent="0.25">
      <c r="C190">
        <f t="shared" ref="C190" si="94">C34</f>
        <v>18</v>
      </c>
      <c r="D190" s="11">
        <v>24</v>
      </c>
      <c r="E190" s="11">
        <v>498163.78002499999</v>
      </c>
      <c r="F190" s="11">
        <v>3317.3836546699999</v>
      </c>
      <c r="G190" s="11">
        <v>2072.0345211399999</v>
      </c>
      <c r="H190" s="6">
        <f t="shared" si="71"/>
        <v>150.16767184094519</v>
      </c>
      <c r="N190" s="11">
        <v>55656.015088799999</v>
      </c>
      <c r="O190" s="11">
        <v>1278.2645382600001</v>
      </c>
      <c r="P190" s="11">
        <v>115.576083557</v>
      </c>
      <c r="Q190" s="6">
        <f t="shared" si="72"/>
        <v>43.5402950038496</v>
      </c>
    </row>
    <row r="191" spans="3:17" x14ac:dyDescent="0.25">
      <c r="C191">
        <f t="shared" ref="C191" si="95">C35</f>
        <v>20</v>
      </c>
      <c r="D191" s="11">
        <v>25</v>
      </c>
      <c r="E191" s="11">
        <v>482821.07291699998</v>
      </c>
      <c r="F191" s="11">
        <v>5266.7917081400001</v>
      </c>
      <c r="G191" s="11">
        <v>1094.7821729299999</v>
      </c>
      <c r="H191" s="6">
        <f t="shared" si="71"/>
        <v>91.672710764464853</v>
      </c>
      <c r="N191" s="11">
        <v>55345.494408699997</v>
      </c>
      <c r="O191" s="11">
        <v>1085.88160883</v>
      </c>
      <c r="P191" s="11">
        <v>224.41108142600001</v>
      </c>
      <c r="Q191" s="6">
        <f t="shared" si="72"/>
        <v>50.968258379781254</v>
      </c>
    </row>
    <row r="192" spans="3:17" x14ac:dyDescent="0.25">
      <c r="C192">
        <f t="shared" ref="C192" si="96">C36</f>
        <v>22</v>
      </c>
      <c r="D192" s="11">
        <v>26</v>
      </c>
      <c r="E192" s="11">
        <v>462412.41237699997</v>
      </c>
      <c r="F192" s="11">
        <v>3867.4373652099998</v>
      </c>
      <c r="G192" s="11">
        <v>999.866233975</v>
      </c>
      <c r="H192" s="6">
        <f t="shared" si="71"/>
        <v>119.56558535031148</v>
      </c>
      <c r="N192" s="11">
        <v>52467.218137299998</v>
      </c>
      <c r="O192" s="11">
        <v>1044.7801133299999</v>
      </c>
      <c r="P192" s="11">
        <v>810.66253202099995</v>
      </c>
      <c r="Q192" s="6">
        <f t="shared" si="72"/>
        <v>50.218431101327745</v>
      </c>
    </row>
    <row r="193" spans="3:17" x14ac:dyDescent="0.25">
      <c r="C193">
        <f t="shared" ref="C193" si="97">C37</f>
        <v>24</v>
      </c>
      <c r="D193" s="11">
        <v>27</v>
      </c>
      <c r="E193" s="11">
        <v>415631.67375000002</v>
      </c>
      <c r="F193" s="11">
        <v>5324.6656658900001</v>
      </c>
      <c r="G193" s="11">
        <v>137.79202755</v>
      </c>
      <c r="H193" s="6">
        <f t="shared" si="71"/>
        <v>78.05779739609784</v>
      </c>
      <c r="N193" s="11">
        <v>46885.303437499999</v>
      </c>
      <c r="O193" s="11">
        <v>1122.8450742</v>
      </c>
      <c r="P193" s="11">
        <v>109.67992834099999</v>
      </c>
      <c r="Q193" s="6">
        <f t="shared" si="72"/>
        <v>41.755808093921281</v>
      </c>
    </row>
    <row r="194" spans="3:17" x14ac:dyDescent="0.25">
      <c r="C194">
        <f t="shared" ref="C194" si="98">C38</f>
        <v>26</v>
      </c>
      <c r="D194" s="11">
        <v>28</v>
      </c>
      <c r="E194" s="11">
        <v>385141.73184700002</v>
      </c>
      <c r="F194" s="11">
        <v>8248.6101445200002</v>
      </c>
      <c r="G194" s="11">
        <v>104.716066463</v>
      </c>
      <c r="H194" s="6">
        <f t="shared" si="71"/>
        <v>46.691712312633733</v>
      </c>
      <c r="N194" s="11">
        <v>50260.954752600002</v>
      </c>
      <c r="O194" s="11">
        <v>1509.67980478</v>
      </c>
      <c r="P194" s="11">
        <v>73.731416192699996</v>
      </c>
      <c r="Q194" s="6">
        <f t="shared" si="72"/>
        <v>33.292460158413753</v>
      </c>
    </row>
    <row r="195" spans="3:17" x14ac:dyDescent="0.25">
      <c r="C195">
        <f t="shared" ref="C195" si="99">C39</f>
        <v>28</v>
      </c>
      <c r="D195" s="11">
        <v>29</v>
      </c>
      <c r="E195" s="11">
        <v>174693.94841700001</v>
      </c>
      <c r="F195" s="11">
        <v>7630.9113897999996</v>
      </c>
      <c r="G195" s="11">
        <v>189.068723742</v>
      </c>
      <c r="H195" s="6">
        <f t="shared" si="71"/>
        <v>22.892933686860516</v>
      </c>
      <c r="N195" s="11">
        <v>23622.393430100001</v>
      </c>
      <c r="O195" s="11">
        <v>1132.09897026</v>
      </c>
      <c r="P195" s="11">
        <v>52.898090873400001</v>
      </c>
      <c r="Q195" s="6">
        <f t="shared" si="72"/>
        <v>20.866014412745944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2022-05-11T20:47:01Z</dcterms:modified>
</cp:coreProperties>
</file>