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Penn_Data\IceWaterPhantom\ROIs\"/>
    </mc:Choice>
  </mc:AlternateContent>
  <xr:revisionPtr revIDLastSave="0" documentId="13_ncr:1_{A699768C-145E-4B1B-9390-EA2001559C8D}" xr6:coauthVersionLast="47" xr6:coauthVersionMax="47" xr10:uidLastSave="{00000000-0000-0000-0000-000000000000}"/>
  <bookViews>
    <workbookView xWindow="-26820" yWindow="555" windowWidth="26175" windowHeight="1474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2" i="3"/>
  <c r="AG36" i="3"/>
  <c r="P36" i="3"/>
  <c r="C195" i="3"/>
  <c r="AG39" i="3"/>
  <c r="P39" i="3"/>
  <c r="C169" i="3"/>
  <c r="P13" i="3"/>
  <c r="AG13" i="3"/>
  <c r="C191" i="3"/>
  <c r="P35" i="3"/>
  <c r="AG35" i="3"/>
  <c r="C193" i="3"/>
  <c r="AG37" i="3"/>
  <c r="P37" i="3"/>
  <c r="C167" i="3"/>
  <c r="P11" i="3"/>
  <c r="AG11" i="3"/>
  <c r="C194" i="3"/>
  <c r="AG38" i="3"/>
  <c r="P38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<sst xmlns="http://schemas.openxmlformats.org/spreadsheetml/2006/main" count="242" uniqueCount="64">
  <si>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</si>
  <si>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</si>
  <si>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</si>
  <si>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</si>
  <si>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</si>
  <si>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</si>
  <si>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</si>
  <si>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</si>
  <si>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</si>
  <si>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</si>
  <si>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</si>
  <si>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</si>
  <si>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</si>
  <si>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</si>
  <si>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</si>
  <si>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</si>
  <si>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</si>
  <si>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</si>
  <si>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</si>
  <si>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</si>
  <si>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</si>
  <si>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</si>
  <si>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</si>
  <si>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</si>
  <si>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</si>
  <si>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</si>
  <si>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</si>
  <si>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</si>
  <si>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</si>
  <si>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</si>
  <si>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</si>
  <si>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</si>
  <si>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</si>
  <si>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</si>
  <si>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</si>
  <si>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</si>
  <si>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</si>
  <si>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</si>
  <si>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</si>
  <si>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</si>
  <si>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</si>
  <si>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</si>
  <si>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</si>
  <si>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</si>
  <si>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</si>
  <si>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</si>
  <si>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</si>
  <si>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</si>
  <si>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</si>
  <si>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</si>
  <si>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</si>
  <si>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</si>
  <si>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</si>
  <si>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</si>
  <si>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</si>
  <si>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</si>
  <si>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</si>
  <si>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</si>
  <si>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</si>
  <si>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</si>
  <si>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</si>
  <si>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"RG" Not constant across Passes !!! Ser5= ; Ser6 = .</t>
  </si>
  <si>
    <t>L:\BRoss_Lab\MF_CIRP_Subgroups\IADP_WG_TCONS\DWIphantomRoundRobin\UPenn_Data\IceWaterPhantom\IceWaterPhantom\20210513_123248_DWI_ICE_Phantom_study002_1_2\ProcessedDICOMData</t>
  </si>
  <si>
    <t>UPenn_DICOM_UMRecon_Day2Pass1_di2407141257s50001_DWIlob-label.mhd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</si>
</sst>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1" fillId="2" borderId="0" xfId="0" applyFont="1" applyFill="1"/>
    <xf numFmtId="0" fontId="2" fillId="2" borderId="0" xfId="0" applyFont="1" applyFill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UMICH 7T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1.0474438392800001</c:v>
                </c:pt>
                <c:pt idx="5">
                  <c:v>1.02692586024</c:v>
                </c:pt>
                <c:pt idx="6">
                  <c:v>1.0516108936999999</c:v>
                </c:pt>
                <c:pt idx="7">
                  <c:v>1.08431460337</c:v>
                </c:pt>
                <c:pt idx="8">
                  <c:v>1.1235143010100002</c:v>
                </c:pt>
                <c:pt idx="9">
                  <c:v>1.0887412133300001</c:v>
                </c:pt>
                <c:pt idx="10">
                  <c:v>1.1027619722799999</c:v>
                </c:pt>
                <c:pt idx="11">
                  <c:v>1.0932099414100001</c:v>
                </c:pt>
                <c:pt idx="12">
                  <c:v>1.09326829881</c:v>
                </c:pt>
                <c:pt idx="13">
                  <c:v>1.12856459398</c:v>
                </c:pt>
                <c:pt idx="14">
                  <c:v>1.1268099952099999</c:v>
                </c:pt>
                <c:pt idx="15">
                  <c:v>1.11855848145</c:v>
                </c:pt>
                <c:pt idx="16">
                  <c:v>1.1418619431699999</c:v>
                </c:pt>
                <c:pt idx="17">
                  <c:v>1.11542633789</c:v>
                </c:pt>
                <c:pt idx="18">
                  <c:v>1.09691181124</c:v>
                </c:pt>
                <c:pt idx="19">
                  <c:v>1.1073119279499999</c:v>
                </c:pt>
                <c:pt idx="20">
                  <c:v>1.07738693177</c:v>
                </c:pt>
                <c:pt idx="21">
                  <c:v>1.07525051222</c:v>
                </c:pt>
                <c:pt idx="22">
                  <c:v>1.08406822773</c:v>
                </c:pt>
                <c:pt idx="23">
                  <c:v>1.08437384521</c:v>
                </c:pt>
                <c:pt idx="24">
                  <c:v>1.0610313380299998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1.1036557648692404</c:v>
                </c:pt>
                <c:pt idx="1">
                  <c:v>23.410120399786344</c:v>
                </c:pt>
                <c:pt idx="2">
                  <c:v>88.789671468303808</c:v>
                </c:pt>
                <c:pt idx="3">
                  <c:v>234.31642129189692</c:v>
                </c:pt>
                <c:pt idx="4">
                  <c:v>521.45493407436618</c:v>
                </c:pt>
                <c:pt idx="5">
                  <c:v>1114.4677942767512</c:v>
                </c:pt>
                <c:pt idx="6">
                  <c:v>1517.1987736872964</c:v>
                </c:pt>
                <c:pt idx="7">
                  <c:v>1803.8542519096195</c:v>
                </c:pt>
                <c:pt idx="8">
                  <c:v>2050.5791890564706</c:v>
                </c:pt>
                <c:pt idx="9">
                  <c:v>2185.6240937644325</c:v>
                </c:pt>
                <c:pt idx="10">
                  <c:v>2336.412591174872</c:v>
                </c:pt>
                <c:pt idx="11">
                  <c:v>2454.5539723470192</c:v>
                </c:pt>
                <c:pt idx="12">
                  <c:v>2533.6388507762226</c:v>
                </c:pt>
                <c:pt idx="13">
                  <c:v>2636.1913106465586</c:v>
                </c:pt>
                <c:pt idx="14">
                  <c:v>2716.0043682920764</c:v>
                </c:pt>
                <c:pt idx="15">
                  <c:v>2737.5050504845071</c:v>
                </c:pt>
                <c:pt idx="16">
                  <c:v>2750.2367530886477</c:v>
                </c:pt>
                <c:pt idx="17">
                  <c:v>2690.6141561774689</c:v>
                </c:pt>
                <c:pt idx="18">
                  <c:v>2626.0975727834852</c:v>
                </c:pt>
                <c:pt idx="19">
                  <c:v>2507.1849852878991</c:v>
                </c:pt>
                <c:pt idx="20">
                  <c:v>2323.7367927196392</c:v>
                </c:pt>
                <c:pt idx="21">
                  <c:v>2071.990329732907</c:v>
                </c:pt>
                <c:pt idx="22">
                  <c:v>1762.8901652886734</c:v>
                </c:pt>
                <c:pt idx="23">
                  <c:v>1396.5106876157824</c:v>
                </c:pt>
                <c:pt idx="24">
                  <c:v>973.33152328494134</c:v>
                </c:pt>
                <c:pt idx="25">
                  <c:v>617.64359479461552</c:v>
                </c:pt>
                <c:pt idx="26">
                  <c:v>311.13382890855394</c:v>
                </c:pt>
                <c:pt idx="27">
                  <c:v>94.361091395744964</c:v>
                </c:pt>
                <c:pt idx="28">
                  <c:v>9.8931880742277833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1.1829890548199085</c:v>
                </c:pt>
                <c:pt idx="1">
                  <c:v>13.412629514769304</c:v>
                </c:pt>
                <c:pt idx="2">
                  <c:v>57.983793390082596</c:v>
                </c:pt>
                <c:pt idx="3">
                  <c:v>180.66843048031254</c:v>
                </c:pt>
                <c:pt idx="4">
                  <c:v>346.09165902283883</c:v>
                </c:pt>
                <c:pt idx="5">
                  <c:v>810.96418694269789</c:v>
                </c:pt>
                <c:pt idx="6">
                  <c:v>1147.2391631498617</c:v>
                </c:pt>
                <c:pt idx="7">
                  <c:v>1393.4521157666295</c:v>
                </c:pt>
                <c:pt idx="8">
                  <c:v>1565.9726351198992</c:v>
                </c:pt>
                <c:pt idx="9">
                  <c:v>1662.1376277223114</c:v>
                </c:pt>
                <c:pt idx="10">
                  <c:v>1779.2467239828345</c:v>
                </c:pt>
                <c:pt idx="11">
                  <c:v>1855.4279674584859</c:v>
                </c:pt>
                <c:pt idx="12">
                  <c:v>1910.1594475909642</c:v>
                </c:pt>
                <c:pt idx="13">
                  <c:v>1982.2025282301672</c:v>
                </c:pt>
                <c:pt idx="14">
                  <c:v>2033.6347849819285</c:v>
                </c:pt>
                <c:pt idx="15">
                  <c:v>2047.4154624132896</c:v>
                </c:pt>
                <c:pt idx="16">
                  <c:v>2053.1105646624969</c:v>
                </c:pt>
                <c:pt idx="17">
                  <c:v>2019.1117753285278</c:v>
                </c:pt>
                <c:pt idx="18">
                  <c:v>1958.4182858293564</c:v>
                </c:pt>
                <c:pt idx="19">
                  <c:v>1873.358506177289</c:v>
                </c:pt>
                <c:pt idx="20">
                  <c:v>1705.5109343570864</c:v>
                </c:pt>
                <c:pt idx="21">
                  <c:v>1517.5456276577017</c:v>
                </c:pt>
                <c:pt idx="22">
                  <c:v>1301.9652177910489</c:v>
                </c:pt>
                <c:pt idx="23">
                  <c:v>1056.7234095124995</c:v>
                </c:pt>
                <c:pt idx="24">
                  <c:v>753.12907877189537</c:v>
                </c:pt>
                <c:pt idx="25">
                  <c:v>471.32700515450051</c:v>
                </c:pt>
                <c:pt idx="26">
                  <c:v>222.12087166296172</c:v>
                </c:pt>
                <c:pt idx="27">
                  <c:v>63.569803032946638</c:v>
                </c:pt>
                <c:pt idx="28">
                  <c:v>6.4838765404085983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1.5808409020114753</c:v>
                </c:pt>
                <c:pt idx="1">
                  <c:v>5.5575171950293587</c:v>
                </c:pt>
                <c:pt idx="2">
                  <c:v>24.083167046309089</c:v>
                </c:pt>
                <c:pt idx="3">
                  <c:v>41.035658088398854</c:v>
                </c:pt>
                <c:pt idx="4">
                  <c:v>110.63006220298584</c:v>
                </c:pt>
                <c:pt idx="5">
                  <c:v>251.30841093442257</c:v>
                </c:pt>
                <c:pt idx="6">
                  <c:v>326.39141906305878</c:v>
                </c:pt>
                <c:pt idx="7">
                  <c:v>363.42408796080537</c:v>
                </c:pt>
                <c:pt idx="8">
                  <c:v>382.38584713451712</c:v>
                </c:pt>
                <c:pt idx="9">
                  <c:v>436.57412283070323</c:v>
                </c:pt>
                <c:pt idx="10">
                  <c:v>454.17351473799459</c:v>
                </c:pt>
                <c:pt idx="11">
                  <c:v>485.67556478353993</c:v>
                </c:pt>
                <c:pt idx="12">
                  <c:v>501.49734425364028</c:v>
                </c:pt>
                <c:pt idx="13">
                  <c:v>486.41119464510945</c:v>
                </c:pt>
                <c:pt idx="14">
                  <c:v>502.78693183169139</c:v>
                </c:pt>
                <c:pt idx="15">
                  <c:v>515.12864828503223</c:v>
                </c:pt>
                <c:pt idx="16">
                  <c:v>495.06535044842201</c:v>
                </c:pt>
                <c:pt idx="17">
                  <c:v>510.28688712492868</c:v>
                </c:pt>
                <c:pt idx="18">
                  <c:v>516.32585990804557</c:v>
                </c:pt>
                <c:pt idx="19">
                  <c:v>482.68915866109324</c:v>
                </c:pt>
                <c:pt idx="20">
                  <c:v>474.74573753243789</c:v>
                </c:pt>
                <c:pt idx="21">
                  <c:v>425.58443211298396</c:v>
                </c:pt>
                <c:pt idx="22">
                  <c:v>356.25876940484636</c:v>
                </c:pt>
                <c:pt idx="23">
                  <c:v>281.46683821409579</c:v>
                </c:pt>
                <c:pt idx="24">
                  <c:v>205.6104490106718</c:v>
                </c:pt>
                <c:pt idx="25">
                  <c:v>110.34560934275133</c:v>
                </c:pt>
                <c:pt idx="26">
                  <c:v>42.256064164385812</c:v>
                </c:pt>
                <c:pt idx="27">
                  <c:v>7.7672499096009293</c:v>
                </c:pt>
                <c:pt idx="28">
                  <c:v>1.7538599614456318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1.6761309444282728</c:v>
                </c:pt>
                <c:pt idx="1">
                  <c:v>4.2132077773631931</c:v>
                </c:pt>
                <c:pt idx="2">
                  <c:v>13.981300417722267</c:v>
                </c:pt>
                <c:pt idx="3">
                  <c:v>23.411569971940864</c:v>
                </c:pt>
                <c:pt idx="4">
                  <c:v>57.941444202635424</c:v>
                </c:pt>
                <c:pt idx="5">
                  <c:v>155.29395723899864</c:v>
                </c:pt>
                <c:pt idx="6">
                  <c:v>217.14955967707246</c:v>
                </c:pt>
                <c:pt idx="7">
                  <c:v>250.110645366602</c:v>
                </c:pt>
                <c:pt idx="8">
                  <c:v>286.34843625740979</c:v>
                </c:pt>
                <c:pt idx="9">
                  <c:v>300.79750638279666</c:v>
                </c:pt>
                <c:pt idx="10">
                  <c:v>333.37385407225264</c:v>
                </c:pt>
                <c:pt idx="11">
                  <c:v>327.52212180817526</c:v>
                </c:pt>
                <c:pt idx="12">
                  <c:v>331.94226428474252</c:v>
                </c:pt>
                <c:pt idx="13">
                  <c:v>342.06143380549071</c:v>
                </c:pt>
                <c:pt idx="14">
                  <c:v>347.60197346489008</c:v>
                </c:pt>
                <c:pt idx="15">
                  <c:v>360.04154966842066</c:v>
                </c:pt>
                <c:pt idx="16">
                  <c:v>370.30829340876045</c:v>
                </c:pt>
                <c:pt idx="17">
                  <c:v>364.76558171635338</c:v>
                </c:pt>
                <c:pt idx="18">
                  <c:v>362.75513199187304</c:v>
                </c:pt>
                <c:pt idx="19">
                  <c:v>335.05317754501982</c:v>
                </c:pt>
                <c:pt idx="20">
                  <c:v>322.34352269266486</c:v>
                </c:pt>
                <c:pt idx="21">
                  <c:v>270.37881264698848</c:v>
                </c:pt>
                <c:pt idx="22">
                  <c:v>231.52289712145995</c:v>
                </c:pt>
                <c:pt idx="23">
                  <c:v>186.56957871155836</c:v>
                </c:pt>
                <c:pt idx="24">
                  <c:v>130.05218808640956</c:v>
                </c:pt>
                <c:pt idx="25">
                  <c:v>70.667184640983834</c:v>
                </c:pt>
                <c:pt idx="26">
                  <c:v>26.060570644901585</c:v>
                </c:pt>
                <c:pt idx="27">
                  <c:v>4.9933373740996974</c:v>
                </c:pt>
                <c:pt idx="28">
                  <c:v>1.7798446821129499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1.0758869580999999</c:v>
                </c:pt>
                <c:pt idx="6">
                  <c:v>1.0816320393900001</c:v>
                </c:pt>
                <c:pt idx="7">
                  <c:v>1.1080509455800001</c:v>
                </c:pt>
                <c:pt idx="8">
                  <c:v>1.0984197469900001</c:v>
                </c:pt>
                <c:pt idx="9">
                  <c:v>1.1043358297899999</c:v>
                </c:pt>
                <c:pt idx="10">
                  <c:v>1.08650476074</c:v>
                </c:pt>
                <c:pt idx="11">
                  <c:v>1.11620561035</c:v>
                </c:pt>
                <c:pt idx="12">
                  <c:v>1.12398518724</c:v>
                </c:pt>
                <c:pt idx="13">
                  <c:v>1.12748081853</c:v>
                </c:pt>
                <c:pt idx="14">
                  <c:v>1.1325381962700001</c:v>
                </c:pt>
                <c:pt idx="15">
                  <c:v>1.1182042895500002</c:v>
                </c:pt>
                <c:pt idx="16">
                  <c:v>1.1052881962700001</c:v>
                </c:pt>
                <c:pt idx="17">
                  <c:v>1.10462096436</c:v>
                </c:pt>
                <c:pt idx="18">
                  <c:v>1.0921427565399999</c:v>
                </c:pt>
                <c:pt idx="19">
                  <c:v>1.1096577004799999</c:v>
                </c:pt>
                <c:pt idx="20">
                  <c:v>1.0825093132500001</c:v>
                </c:pt>
                <c:pt idx="21">
                  <c:v>1.1116809273500001</c:v>
                </c:pt>
                <c:pt idx="22">
                  <c:v>1.1140252900999998</c:v>
                </c:pt>
                <c:pt idx="23">
                  <c:v>1.11600474609</c:v>
                </c:pt>
                <c:pt idx="24">
                  <c:v>1.1270035705600001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2.3278671125122123</c:v>
                </c:pt>
                <c:pt idx="1">
                  <c:v>2.3652076024980802</c:v>
                </c:pt>
                <c:pt idx="2">
                  <c:v>3.1731848617534961</c:v>
                </c:pt>
                <c:pt idx="3">
                  <c:v>3.1174124444259945</c:v>
                </c:pt>
                <c:pt idx="4">
                  <c:v>3.2738596377299634</c:v>
                </c:pt>
                <c:pt idx="5">
                  <c:v>4.1459075985765299</c:v>
                </c:pt>
                <c:pt idx="6">
                  <c:v>4.6564767320633633</c:v>
                </c:pt>
                <c:pt idx="7">
                  <c:v>5.0007104284552257</c:v>
                </c:pt>
                <c:pt idx="8">
                  <c:v>4.8096347685910859</c:v>
                </c:pt>
                <c:pt idx="9">
                  <c:v>4.7436499531639917</c:v>
                </c:pt>
                <c:pt idx="10">
                  <c:v>4.7650677846477008</c:v>
                </c:pt>
                <c:pt idx="11">
                  <c:v>4.6516544368207029</c:v>
                </c:pt>
                <c:pt idx="12">
                  <c:v>4.6125325805835695</c:v>
                </c:pt>
                <c:pt idx="13">
                  <c:v>4.5738390828991839</c:v>
                </c:pt>
                <c:pt idx="14">
                  <c:v>4.5138598188580801</c:v>
                </c:pt>
                <c:pt idx="15">
                  <c:v>4.4980138700691885</c:v>
                </c:pt>
                <c:pt idx="16">
                  <c:v>4.4721825014766239</c:v>
                </c:pt>
                <c:pt idx="17">
                  <c:v>4.5453573772668729</c:v>
                </c:pt>
                <c:pt idx="18">
                  <c:v>4.4580155030600261</c:v>
                </c:pt>
                <c:pt idx="19">
                  <c:v>4.4846725341885056</c:v>
                </c:pt>
                <c:pt idx="20">
                  <c:v>4.2499735485572083</c:v>
                </c:pt>
                <c:pt idx="21">
                  <c:v>4.2240154337517444</c:v>
                </c:pt>
                <c:pt idx="22">
                  <c:v>4.3288427786457637</c:v>
                </c:pt>
                <c:pt idx="23">
                  <c:v>4.667040554051721</c:v>
                </c:pt>
                <c:pt idx="24">
                  <c:v>5.0295292773128617</c:v>
                </c:pt>
                <c:pt idx="25">
                  <c:v>4.7977534195632927</c:v>
                </c:pt>
                <c:pt idx="26">
                  <c:v>3.9325470683426156</c:v>
                </c:pt>
                <c:pt idx="27">
                  <c:v>3.4042564881936785</c:v>
                </c:pt>
                <c:pt idx="28">
                  <c:v>3.2017670656161847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3.1405258521289174</c:v>
                </c:pt>
                <c:pt idx="1">
                  <c:v>3.9309259138186432</c:v>
                </c:pt>
                <c:pt idx="2">
                  <c:v>2.8746219649341533</c:v>
                </c:pt>
                <c:pt idx="3">
                  <c:v>2.7463438337811685</c:v>
                </c:pt>
                <c:pt idx="4">
                  <c:v>2.4093805182669472</c:v>
                </c:pt>
                <c:pt idx="5">
                  <c:v>3.2705336538586645</c:v>
                </c:pt>
                <c:pt idx="6">
                  <c:v>3.9123022082426204</c:v>
                </c:pt>
                <c:pt idx="7">
                  <c:v>4.303191897082737</c:v>
                </c:pt>
                <c:pt idx="8">
                  <c:v>5.7499512528355554</c:v>
                </c:pt>
                <c:pt idx="9">
                  <c:v>4.3178454524356935</c:v>
                </c:pt>
                <c:pt idx="10">
                  <c:v>5.3242175032552819</c:v>
                </c:pt>
                <c:pt idx="11">
                  <c:v>4.0594125065966544</c:v>
                </c:pt>
                <c:pt idx="12">
                  <c:v>3.8593834001126539</c:v>
                </c:pt>
                <c:pt idx="13">
                  <c:v>4.597773104799928</c:v>
                </c:pt>
                <c:pt idx="14">
                  <c:v>4.3620868431948745</c:v>
                </c:pt>
                <c:pt idx="15">
                  <c:v>4.5100126969286132</c:v>
                </c:pt>
                <c:pt idx="16">
                  <c:v>5.7239816362289337</c:v>
                </c:pt>
                <c:pt idx="17">
                  <c:v>4.8497123550028869</c:v>
                </c:pt>
                <c:pt idx="18">
                  <c:v>4.5840085077326238</c:v>
                </c:pt>
                <c:pt idx="19">
                  <c:v>4.4154789078327452</c:v>
                </c:pt>
                <c:pt idx="20">
                  <c:v>4.1380516082205459</c:v>
                </c:pt>
                <c:pt idx="21">
                  <c:v>3.4840824045722858</c:v>
                </c:pt>
                <c:pt idx="22">
                  <c:v>3.6815967642504321</c:v>
                </c:pt>
                <c:pt idx="23">
                  <c:v>3.8739639030043413</c:v>
                </c:pt>
                <c:pt idx="24">
                  <c:v>3.4481934869803736</c:v>
                </c:pt>
                <c:pt idx="25">
                  <c:v>3.5512735775180264</c:v>
                </c:pt>
                <c:pt idx="26">
                  <c:v>3.256442287098579</c:v>
                </c:pt>
                <c:pt idx="27">
                  <c:v>3.4319213946725897</c:v>
                </c:pt>
                <c:pt idx="28">
                  <c:v>3.0824227703332099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2.8596164011499998</c:v>
                </c:pt>
                <c:pt idx="3">
                  <c:v>7.6872520072799997</c:v>
                </c:pt>
                <c:pt idx="4">
                  <c:v>4.47745149042</c:v>
                </c:pt>
                <c:pt idx="5">
                  <c:v>4.21917964898</c:v>
                </c:pt>
                <c:pt idx="6">
                  <c:v>4.6719288638999998</c:v>
                </c:pt>
                <c:pt idx="7">
                  <c:v>5.0583747075199996</c:v>
                </c:pt>
                <c:pt idx="8">
                  <c:v>4.8374783992800001</c:v>
                </c:pt>
                <c:pt idx="9">
                  <c:v>4.7548409630300004</c:v>
                </c:pt>
                <c:pt idx="10">
                  <c:v>4.7836090968200002</c:v>
                </c:pt>
                <c:pt idx="11">
                  <c:v>4.6661387062099999</c:v>
                </c:pt>
                <c:pt idx="12">
                  <c:v>4.6160879685299996</c:v>
                </c:pt>
                <c:pt idx="13">
                  <c:v>4.5816396566500002</c:v>
                </c:pt>
                <c:pt idx="14">
                  <c:v>4.5211133406700004</c:v>
                </c:pt>
                <c:pt idx="15">
                  <c:v>4.5067999362900002</c:v>
                </c:pt>
                <c:pt idx="16">
                  <c:v>4.4835661558000002</c:v>
                </c:pt>
                <c:pt idx="17">
                  <c:v>4.5548778247800001</c:v>
                </c:pt>
                <c:pt idx="18">
                  <c:v>4.4652783412200003</c:v>
                </c:pt>
                <c:pt idx="19">
                  <c:v>4.4917613244499996</c:v>
                </c:pt>
                <c:pt idx="20">
                  <c:v>4.2527354277800002</c:v>
                </c:pt>
                <c:pt idx="21">
                  <c:v>4.2287423563899997</c:v>
                </c:pt>
                <c:pt idx="22">
                  <c:v>4.33777031244</c:v>
                </c:pt>
                <c:pt idx="23">
                  <c:v>4.6840217495000003</c:v>
                </c:pt>
                <c:pt idx="24">
                  <c:v>5.0513321253000001</c:v>
                </c:pt>
                <c:pt idx="25">
                  <c:v>4.82540015991</c:v>
                </c:pt>
                <c:pt idx="26">
                  <c:v>3.9495876770399998</c:v>
                </c:pt>
                <c:pt idx="27">
                  <c:v>3.4155038712099999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2.8443554102199999</c:v>
                </c:pt>
                <c:pt idx="3">
                  <c:v>3.5121861649500001</c:v>
                </c:pt>
                <c:pt idx="4">
                  <c:v>4.7686739283400001</c:v>
                </c:pt>
                <c:pt idx="5">
                  <c:v>3.4538403772800002</c:v>
                </c:pt>
                <c:pt idx="6">
                  <c:v>4.0215496970200002</c:v>
                </c:pt>
                <c:pt idx="7">
                  <c:v>4.3680676588600003</c:v>
                </c:pt>
                <c:pt idx="8">
                  <c:v>6.2357657139100002</c:v>
                </c:pt>
                <c:pt idx="9">
                  <c:v>4.5600985826200002</c:v>
                </c:pt>
                <c:pt idx="10">
                  <c:v>5.9789038254699998</c:v>
                </c:pt>
                <c:pt idx="11">
                  <c:v>4.1031752395599996</c:v>
                </c:pt>
                <c:pt idx="12">
                  <c:v>3.9058329325500001</c:v>
                </c:pt>
                <c:pt idx="13">
                  <c:v>4.7752376015399998</c:v>
                </c:pt>
                <c:pt idx="14">
                  <c:v>4.4903835700099997</c:v>
                </c:pt>
                <c:pt idx="15">
                  <c:v>4.6465268230400003</c:v>
                </c:pt>
                <c:pt idx="16">
                  <c:v>6.7915910849200003</c:v>
                </c:pt>
                <c:pt idx="17">
                  <c:v>5.0821010875699999</c:v>
                </c:pt>
                <c:pt idx="18">
                  <c:v>4.8498397286100001</c:v>
                </c:pt>
                <c:pt idx="19">
                  <c:v>4.5463888037400002</c:v>
                </c:pt>
                <c:pt idx="20">
                  <c:v>4.2733314691800004</c:v>
                </c:pt>
                <c:pt idx="21">
                  <c:v>3.6081564893900002</c:v>
                </c:pt>
                <c:pt idx="22">
                  <c:v>3.7635394498400001</c:v>
                </c:pt>
                <c:pt idx="23">
                  <c:v>3.9280783700900002</c:v>
                </c:pt>
                <c:pt idx="24">
                  <c:v>3.54287400154</c:v>
                </c:pt>
                <c:pt idx="25">
                  <c:v>3.6802599384199999</c:v>
                </c:pt>
                <c:pt idx="26">
                  <c:v>3.4221341142499999</c:v>
                </c:pt>
                <c:pt idx="27">
                  <c:v>0.13998494428700001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173</xdr:row>
      <xdr:rowOff>140154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173</xdr:row>
      <xdr:rowOff>85725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7" zoomScale="70" zoomScaleNormal="70" workbookViewId="0">
      <selection activeCell="AC16" sqref="AC16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63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3">
        <v>1E-3</v>
      </c>
      <c r="N8" s="22"/>
      <c r="O8" s="23">
        <f>100*SQRT(AVERAGE(O11:O39))/$AJ$8</f>
        <v>2.7012624196058415</v>
      </c>
      <c r="P8" s="23">
        <f>MAX(P11:P39) - MIN(P11:P39)</f>
        <v>40</v>
      </c>
      <c r="Q8" s="24"/>
      <c r="AE8" s="22"/>
      <c r="AF8" s="23">
        <f>100*SQRT(AVERAGE(AF11:AF39))/$AJ$8</f>
        <v>1.5744657789052006</v>
      </c>
      <c r="AG8" s="23">
        <f>MAX(AG11:AG39) - MIN(AG11:AG39)</f>
        <v>38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1749</v>
      </c>
      <c r="F11" s="11">
        <v>874.5</v>
      </c>
      <c r="G11" s="11">
        <v>0.87450000000000006</v>
      </c>
      <c r="H11" s="11">
        <v>0</v>
      </c>
      <c r="I11" s="11">
        <v>0</v>
      </c>
      <c r="J11" s="11">
        <v>0</v>
      </c>
      <c r="K11" s="11">
        <v>0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1749</v>
      </c>
      <c r="W11" s="11">
        <v>874.5</v>
      </c>
      <c r="X11" s="11">
        <v>0.87450000000000006</v>
      </c>
      <c r="Y11" s="11">
        <v>0</v>
      </c>
      <c r="Z11" s="11">
        <v>0</v>
      </c>
      <c r="AA11" s="11">
        <v>0</v>
      </c>
      <c r="AB11" s="11">
        <v>0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1296.36035156</v>
      </c>
      <c r="J12" s="11">
        <v>316.53572052599998</v>
      </c>
      <c r="K12" s="11">
        <v>474.64880886200001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0</v>
      </c>
      <c r="Z12" s="11">
        <v>977.781738281</v>
      </c>
      <c r="AA12" s="11">
        <v>40.168898638599998</v>
      </c>
      <c r="AB12" s="11">
        <v>170.747922727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0</v>
      </c>
      <c r="I13" s="11">
        <v>1061.4029541</v>
      </c>
      <c r="J13" s="11">
        <v>840.29722325900002</v>
      </c>
      <c r="K13" s="11">
        <v>286.20309367200002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51</v>
      </c>
      <c r="W13" s="11">
        <v>25.5</v>
      </c>
      <c r="X13" s="11">
        <v>2.5499999999999998E-2</v>
      </c>
      <c r="Y13" s="11">
        <v>0</v>
      </c>
      <c r="Z13" s="11">
        <v>1089.8203125</v>
      </c>
      <c r="AA13" s="11">
        <v>703.83651075199998</v>
      </c>
      <c r="AB13" s="11">
        <v>421.830346937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628.27496337900004</v>
      </c>
      <c r="I14" s="11">
        <v>1814.9587402300001</v>
      </c>
      <c r="J14" s="11">
        <v>1137.17058488</v>
      </c>
      <c r="K14" s="11">
        <v>212.02738747399999</v>
      </c>
      <c r="L14" s="12" t="s">
        <v>60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0</v>
      </c>
      <c r="Z14" s="11">
        <v>1641.9162597699999</v>
      </c>
      <c r="AA14" s="11">
        <v>1075.4917919699999</v>
      </c>
      <c r="AB14" s="11">
        <v>447.667951491</v>
      </c>
      <c r="AC14" s="12" t="s">
        <v>60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798.96722412099996</v>
      </c>
      <c r="I15" s="11">
        <v>1179.10424805</v>
      </c>
      <c r="J15" s="11">
        <v>1047.44383928</v>
      </c>
      <c r="K15" s="11">
        <v>73.009436013699997</v>
      </c>
      <c r="L15" s="12" t="s">
        <v>36</v>
      </c>
      <c r="M15">
        <f t="shared" si="1"/>
        <v>1.0474438392800001</v>
      </c>
      <c r="N15">
        <f t="shared" si="5"/>
        <v>7.3009436013699996E-2</v>
      </c>
      <c r="O15">
        <f t="shared" si="6"/>
        <v>2.7621500296264733E-3</v>
      </c>
      <c r="P15">
        <f t="shared" si="7"/>
        <v>-20</v>
      </c>
      <c r="Q15" s="7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680.75207519499997</v>
      </c>
      <c r="Z15" s="11">
        <v>1711.4322509799999</v>
      </c>
      <c r="AA15" s="11">
        <v>1140.7276120700001</v>
      </c>
      <c r="AB15" s="11">
        <v>140.04131669</v>
      </c>
      <c r="AC15" s="12" t="s">
        <v>60</v>
      </c>
      <c r="AD15" t="e">
        <f t="shared" si="8"/>
        <v>#N/A</v>
      </c>
      <c r="AE15" t="e">
        <f t="shared" si="9"/>
        <v>#N/A</v>
      </c>
      <c r="AF15" t="str">
        <f t="shared" si="10"/>
        <v/>
      </c>
      <c r="AG15" t="str">
        <f t="shared" si="11"/>
        <v/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964.34539794900002</v>
      </c>
      <c r="I16" s="11">
        <v>1089.5717773399999</v>
      </c>
      <c r="J16" s="11">
        <v>1026.92586024</v>
      </c>
      <c r="K16" s="11">
        <v>27.467553800800001</v>
      </c>
      <c r="L16" s="12" t="s">
        <v>36</v>
      </c>
      <c r="M16">
        <f t="shared" si="1"/>
        <v>1.02692586024</v>
      </c>
      <c r="N16">
        <f t="shared" si="5"/>
        <v>2.7467553800800001E-2</v>
      </c>
      <c r="O16">
        <f t="shared" si="6"/>
        <v>5.3398299016640272E-3</v>
      </c>
      <c r="P16">
        <f t="shared" si="7"/>
        <v>-18</v>
      </c>
      <c r="Q16" s="7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1001.15332031</v>
      </c>
      <c r="Z16" s="11">
        <v>1161.5058593799999</v>
      </c>
      <c r="AA16" s="11">
        <v>1075.8869580999999</v>
      </c>
      <c r="AB16" s="11">
        <v>39.390058274899999</v>
      </c>
      <c r="AC16" s="12" t="s">
        <v>36</v>
      </c>
      <c r="AD16">
        <f t="shared" si="8"/>
        <v>1.0758869580999999</v>
      </c>
      <c r="AE16">
        <f t="shared" si="9"/>
        <v>3.9390058274899997E-2</v>
      </c>
      <c r="AF16">
        <f t="shared" si="10"/>
        <v>5.814387896711646E-4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1006.20373535</v>
      </c>
      <c r="I17" s="11">
        <v>1081.8813476600001</v>
      </c>
      <c r="J17" s="11">
        <v>1051.6108936999999</v>
      </c>
      <c r="K17" s="11">
        <v>17.821256260199998</v>
      </c>
      <c r="L17" s="12" t="s">
        <v>36</v>
      </c>
      <c r="M17">
        <f t="shared" si="1"/>
        <v>1.0516108936999999</v>
      </c>
      <c r="N17">
        <f t="shared" si="5"/>
        <v>1.7821256260199998E-2</v>
      </c>
      <c r="O17">
        <f t="shared" si="6"/>
        <v>2.3415056085127144E-3</v>
      </c>
      <c r="P17">
        <f t="shared" si="7"/>
        <v>-16</v>
      </c>
      <c r="Q17" s="7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1024.6378173799999</v>
      </c>
      <c r="Z17" s="11">
        <v>1130.82421875</v>
      </c>
      <c r="AA17" s="11">
        <v>1081.63203939</v>
      </c>
      <c r="AB17" s="11">
        <v>26.7184583696</v>
      </c>
      <c r="AC17" s="12" t="s">
        <v>36</v>
      </c>
      <c r="AD17">
        <f t="shared" si="8"/>
        <v>1.0816320393900001</v>
      </c>
      <c r="AE17">
        <f t="shared" si="9"/>
        <v>2.67184583696E-2</v>
      </c>
      <c r="AF17">
        <f t="shared" si="10"/>
        <v>3.3738197697051202E-4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1005.76898193</v>
      </c>
      <c r="I18" s="11">
        <v>1143.89355469</v>
      </c>
      <c r="J18" s="11">
        <v>1084.31460337</v>
      </c>
      <c r="K18" s="11">
        <v>29.4503963467</v>
      </c>
      <c r="L18" s="12" t="s">
        <v>36</v>
      </c>
      <c r="M18">
        <f t="shared" si="1"/>
        <v>1.08431460337</v>
      </c>
      <c r="N18">
        <f t="shared" si="5"/>
        <v>2.9450396346699999E-2</v>
      </c>
      <c r="O18">
        <f t="shared" si="6"/>
        <v>2.460316674404193E-4</v>
      </c>
      <c r="P18">
        <f t="shared" si="7"/>
        <v>-14</v>
      </c>
      <c r="Q18" s="7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1055.5346679700001</v>
      </c>
      <c r="Z18" s="11">
        <v>1176.5274658200001</v>
      </c>
      <c r="AA18" s="11">
        <v>1108.05094558</v>
      </c>
      <c r="AB18" s="11">
        <v>28.261145961</v>
      </c>
      <c r="AC18" s="12" t="s">
        <v>36</v>
      </c>
      <c r="AD18">
        <f t="shared" si="8"/>
        <v>1.1080509455800001</v>
      </c>
      <c r="AE18">
        <f t="shared" si="9"/>
        <v>2.8261145961E-2</v>
      </c>
      <c r="AF18">
        <f t="shared" si="10"/>
        <v>6.4817724732121036E-5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1070.12438965</v>
      </c>
      <c r="I19" s="11">
        <v>1188.2174072299999</v>
      </c>
      <c r="J19" s="11">
        <v>1123.5143010100001</v>
      </c>
      <c r="K19" s="11">
        <v>27.109843260600002</v>
      </c>
      <c r="L19" s="12" t="s">
        <v>36</v>
      </c>
      <c r="M19">
        <f t="shared" si="1"/>
        <v>1.1235143010100002</v>
      </c>
      <c r="N19">
        <f t="shared" si="5"/>
        <v>2.7109843260600001E-2</v>
      </c>
      <c r="O19">
        <f t="shared" si="6"/>
        <v>5.5292235198889036E-4</v>
      </c>
      <c r="P19">
        <f t="shared" si="7"/>
        <v>-12</v>
      </c>
      <c r="Q19" s="7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1009.12677002</v>
      </c>
      <c r="Z19" s="11">
        <v>1174.1329345700001</v>
      </c>
      <c r="AA19" s="11">
        <v>1098.41974699</v>
      </c>
      <c r="AB19" s="11">
        <v>28.537419261499998</v>
      </c>
      <c r="AC19" s="12" t="s">
        <v>36</v>
      </c>
      <c r="AD19">
        <f t="shared" si="8"/>
        <v>1.0984197469900001</v>
      </c>
      <c r="AE19">
        <f t="shared" si="9"/>
        <v>2.85374192615E-2</v>
      </c>
      <c r="AF19">
        <f t="shared" si="10"/>
        <v>2.4971995756139865E-6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1061.3715820299999</v>
      </c>
      <c r="I20" s="11">
        <v>1130.17675781</v>
      </c>
      <c r="J20" s="11">
        <v>1088.7412133299999</v>
      </c>
      <c r="K20" s="11">
        <v>18.4696660888</v>
      </c>
      <c r="L20" s="12" t="s">
        <v>36</v>
      </c>
      <c r="M20">
        <f t="shared" si="1"/>
        <v>1.0887412133300001</v>
      </c>
      <c r="N20">
        <f t="shared" si="5"/>
        <v>1.8469666088800001E-2</v>
      </c>
      <c r="O20">
        <f t="shared" si="6"/>
        <v>1.2676027728057015E-4</v>
      </c>
      <c r="P20">
        <f t="shared" si="7"/>
        <v>-10</v>
      </c>
      <c r="Q20" s="7" t="s">
        <v>36</v>
      </c>
      <c r="T20" s="1"/>
      <c r="U20" s="11">
        <v>10</v>
      </c>
      <c r="V20" s="11">
        <v>51</v>
      </c>
      <c r="W20" s="11">
        <v>25.5</v>
      </c>
      <c r="X20" s="11">
        <v>2.5499999999999998E-2</v>
      </c>
      <c r="Y20" s="11">
        <v>1055.26208496</v>
      </c>
      <c r="Z20" s="11">
        <v>1173.9310302700001</v>
      </c>
      <c r="AA20" s="11">
        <v>1104.3358297899999</v>
      </c>
      <c r="AB20" s="11">
        <v>29.576078031000002</v>
      </c>
      <c r="AC20" s="12" t="s">
        <v>36</v>
      </c>
      <c r="AD20">
        <f t="shared" si="8"/>
        <v>1.1043358297899999</v>
      </c>
      <c r="AE20">
        <f t="shared" si="9"/>
        <v>2.9576078031000003E-2</v>
      </c>
      <c r="AF20">
        <f t="shared" si="10"/>
        <v>1.8799419967849719E-5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1034.2612304700001</v>
      </c>
      <c r="I21" s="11">
        <v>1162.4776611299999</v>
      </c>
      <c r="J21" s="11">
        <v>1102.76197228</v>
      </c>
      <c r="K21" s="11">
        <v>30.430413009199999</v>
      </c>
      <c r="L21" s="12" t="s">
        <v>36</v>
      </c>
      <c r="M21">
        <f t="shared" si="1"/>
        <v>1.1027619722799999</v>
      </c>
      <c r="N21">
        <f t="shared" si="5"/>
        <v>3.0430413009199998E-2</v>
      </c>
      <c r="O21">
        <f t="shared" si="6"/>
        <v>7.6284908754876139E-6</v>
      </c>
      <c r="P21">
        <f t="shared" si="7"/>
        <v>-8</v>
      </c>
      <c r="Q21" s="7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1025.0437011700001</v>
      </c>
      <c r="Z21" s="11">
        <v>1126.8016357399999</v>
      </c>
      <c r="AA21" s="11">
        <v>1086.5047607399999</v>
      </c>
      <c r="AB21" s="11">
        <v>22.705253603100001</v>
      </c>
      <c r="AC21" s="12" t="s">
        <v>36</v>
      </c>
      <c r="AD21">
        <f t="shared" si="8"/>
        <v>1.08650476074</v>
      </c>
      <c r="AE21">
        <f t="shared" si="9"/>
        <v>2.2705253603100002E-2</v>
      </c>
      <c r="AF21">
        <f t="shared" si="10"/>
        <v>1.8212148268464723E-4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1059.91589355</v>
      </c>
      <c r="I22" s="11">
        <v>1121.1640625</v>
      </c>
      <c r="J22" s="11">
        <v>1093.2099414100001</v>
      </c>
      <c r="K22" s="11">
        <v>12.560931056599999</v>
      </c>
      <c r="L22" s="12" t="s">
        <v>36</v>
      </c>
      <c r="M22">
        <f t="shared" si="1"/>
        <v>1.0932099414100001</v>
      </c>
      <c r="N22">
        <f t="shared" si="5"/>
        <v>1.25609310566E-2</v>
      </c>
      <c r="O22">
        <f t="shared" si="6"/>
        <v>4.6104895655633282E-5</v>
      </c>
      <c r="P22">
        <f t="shared" si="7"/>
        <v>-6</v>
      </c>
      <c r="Q22" s="7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1084.2279052700001</v>
      </c>
      <c r="Z22" s="11">
        <v>1143.1774902300001</v>
      </c>
      <c r="AA22" s="11">
        <v>1116.2056103499999</v>
      </c>
      <c r="AB22" s="11">
        <v>17.073484501900001</v>
      </c>
      <c r="AC22" s="12" t="s">
        <v>36</v>
      </c>
      <c r="AD22">
        <f t="shared" si="8"/>
        <v>1.11620561035</v>
      </c>
      <c r="AE22">
        <f t="shared" si="9"/>
        <v>1.7073484501900001E-2</v>
      </c>
      <c r="AF22">
        <f t="shared" si="10"/>
        <v>2.6262180681602387E-4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1064.28222656</v>
      </c>
      <c r="I23" s="11">
        <v>1126.9835205100001</v>
      </c>
      <c r="J23" s="11">
        <v>1093.26829881</v>
      </c>
      <c r="K23" s="11">
        <v>16.804055264700001</v>
      </c>
      <c r="L23" s="12" t="s">
        <v>36</v>
      </c>
      <c r="M23">
        <f t="shared" si="1"/>
        <v>1.09326829881</v>
      </c>
      <c r="N23">
        <f t="shared" si="5"/>
        <v>1.68040552647E-2</v>
      </c>
      <c r="O23">
        <f t="shared" si="6"/>
        <v>4.5315800911448838E-5</v>
      </c>
      <c r="P23">
        <f t="shared" si="7"/>
        <v>-4</v>
      </c>
      <c r="Q23" s="7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1084.2121582</v>
      </c>
      <c r="Z23" s="11">
        <v>1161.6154785199999</v>
      </c>
      <c r="AA23" s="11">
        <v>1123.98518724</v>
      </c>
      <c r="AB23" s="11">
        <v>16.868277149699999</v>
      </c>
      <c r="AC23" s="12" t="s">
        <v>36</v>
      </c>
      <c r="AD23">
        <f t="shared" si="8"/>
        <v>1.12398518724</v>
      </c>
      <c r="AE23">
        <f t="shared" si="9"/>
        <v>1.68682771497E-2</v>
      </c>
      <c r="AF23">
        <f t="shared" si="10"/>
        <v>5.7528920693785269E-4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1079.4543457</v>
      </c>
      <c r="I24" s="11">
        <v>1167.48474121</v>
      </c>
      <c r="J24" s="11">
        <v>1128.5645939799999</v>
      </c>
      <c r="K24" s="11">
        <v>23.972846180000001</v>
      </c>
      <c r="L24" s="12" t="s">
        <v>36</v>
      </c>
      <c r="M24">
        <f t="shared" si="1"/>
        <v>1.12856459398</v>
      </c>
      <c r="N24">
        <f t="shared" si="5"/>
        <v>2.397284618E-2</v>
      </c>
      <c r="O24">
        <f t="shared" si="6"/>
        <v>8.1593602924224574E-4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1088.9606933600001</v>
      </c>
      <c r="Z24" s="11">
        <v>1155.5661621100001</v>
      </c>
      <c r="AA24" s="11">
        <v>1127.4808185300001</v>
      </c>
      <c r="AB24" s="11">
        <v>15.149436036999999</v>
      </c>
      <c r="AC24" s="12" t="s">
        <v>36</v>
      </c>
      <c r="AD24">
        <f t="shared" si="8"/>
        <v>1.12748081853</v>
      </c>
      <c r="AE24">
        <f t="shared" si="9"/>
        <v>1.5149436036999999E-2</v>
      </c>
      <c r="AF24">
        <f t="shared" si="10"/>
        <v>7.5519538707878868E-4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1089.0994873</v>
      </c>
      <c r="I25" s="11">
        <v>1161.6125488299999</v>
      </c>
      <c r="J25" s="11">
        <v>1126.8099952099999</v>
      </c>
      <c r="K25" s="11">
        <v>16.700038678799999</v>
      </c>
      <c r="L25" s="12" t="s">
        <v>36</v>
      </c>
      <c r="M25">
        <f t="shared" si="1"/>
        <v>1.1268099952099999</v>
      </c>
      <c r="N25">
        <f t="shared" si="5"/>
        <v>1.6700038678799999E-2</v>
      </c>
      <c r="O25">
        <f t="shared" si="6"/>
        <v>7.1877584316021358E-4</v>
      </c>
      <c r="P25">
        <f t="shared" si="7"/>
        <v>0</v>
      </c>
      <c r="Q25" s="7" t="s">
        <v>36</v>
      </c>
      <c r="T25" s="1"/>
      <c r="U25" s="11">
        <v>15</v>
      </c>
      <c r="V25" s="11">
        <v>52</v>
      </c>
      <c r="W25" s="11">
        <v>26</v>
      </c>
      <c r="X25" s="11">
        <v>2.5999999999999999E-2</v>
      </c>
      <c r="Y25" s="11">
        <v>1082.0566406200001</v>
      </c>
      <c r="Z25" s="11">
        <v>1180.9313964800001</v>
      </c>
      <c r="AA25" s="11">
        <v>1132.5381962700001</v>
      </c>
      <c r="AB25" s="11">
        <v>21.379268200599999</v>
      </c>
      <c r="AC25" s="12" t="s">
        <v>36</v>
      </c>
      <c r="AD25">
        <f t="shared" si="8"/>
        <v>1.1325381962700001</v>
      </c>
      <c r="AE25">
        <f t="shared" si="9"/>
        <v>2.1379268200599998E-2</v>
      </c>
      <c r="AF25">
        <f t="shared" si="10"/>
        <v>1.0587342165050411E-3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1054.4216308600001</v>
      </c>
      <c r="I26" s="11">
        <v>1161.7265625</v>
      </c>
      <c r="J26" s="11">
        <v>1118.55848145</v>
      </c>
      <c r="K26" s="11">
        <v>20.980318564699999</v>
      </c>
      <c r="L26" s="12" t="s">
        <v>36</v>
      </c>
      <c r="M26">
        <f t="shared" si="1"/>
        <v>1.11855848145</v>
      </c>
      <c r="N26">
        <f t="shared" si="5"/>
        <v>2.09803185647E-2</v>
      </c>
      <c r="O26">
        <f t="shared" si="6"/>
        <v>3.4441723372999192E-4</v>
      </c>
      <c r="P26">
        <f t="shared" si="7"/>
        <v>2</v>
      </c>
      <c r="Q26" s="7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1065.3625488299999</v>
      </c>
      <c r="Z26" s="11">
        <v>1165.6297607399999</v>
      </c>
      <c r="AA26" s="11">
        <v>1118.2042895500001</v>
      </c>
      <c r="AB26" s="11">
        <v>24.825038183499998</v>
      </c>
      <c r="AC26" s="12" t="s">
        <v>36</v>
      </c>
      <c r="AD26">
        <f t="shared" si="8"/>
        <v>1.1182042895500002</v>
      </c>
      <c r="AE26">
        <f t="shared" si="9"/>
        <v>2.4825038183500001E-2</v>
      </c>
      <c r="AF26">
        <f t="shared" si="10"/>
        <v>3.3139615802024231E-4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1065.8409423799999</v>
      </c>
      <c r="I27" s="11">
        <v>1219.8149414100001</v>
      </c>
      <c r="J27" s="11">
        <v>1141.8619431699999</v>
      </c>
      <c r="K27" s="11">
        <v>38.818162538899998</v>
      </c>
      <c r="L27" s="12" t="s">
        <v>36</v>
      </c>
      <c r="M27">
        <f t="shared" si="1"/>
        <v>1.1418619431699999</v>
      </c>
      <c r="N27">
        <f t="shared" si="5"/>
        <v>3.8818162538899997E-2</v>
      </c>
      <c r="O27">
        <f t="shared" si="6"/>
        <v>1.7524222859682933E-3</v>
      </c>
      <c r="P27">
        <f t="shared" si="7"/>
        <v>4</v>
      </c>
      <c r="Q27" s="7" t="s">
        <v>36</v>
      </c>
      <c r="T27" s="1"/>
      <c r="U27" s="11">
        <v>17</v>
      </c>
      <c r="V27" s="11">
        <v>52</v>
      </c>
      <c r="W27" s="11">
        <v>26</v>
      </c>
      <c r="X27" s="11">
        <v>2.5999999999999999E-2</v>
      </c>
      <c r="Y27" s="11">
        <v>1061.06481934</v>
      </c>
      <c r="Z27" s="11">
        <v>1143.0614013700001</v>
      </c>
      <c r="AA27" s="11">
        <v>1105.2881962700001</v>
      </c>
      <c r="AB27" s="11">
        <v>21.143547968</v>
      </c>
      <c r="AC27" s="12" t="s">
        <v>36</v>
      </c>
      <c r="AD27">
        <f t="shared" si="8"/>
        <v>1.1052881962700001</v>
      </c>
      <c r="AE27">
        <f t="shared" si="9"/>
        <v>2.1143547968000002E-2</v>
      </c>
      <c r="AF27">
        <f t="shared" si="10"/>
        <v>2.7965019790041802E-5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1052.4400634799999</v>
      </c>
      <c r="I28" s="11">
        <v>1169.8093261700001</v>
      </c>
      <c r="J28" s="11">
        <v>1115.42633789</v>
      </c>
      <c r="K28" s="11">
        <v>27.434750821400002</v>
      </c>
      <c r="L28" s="12" t="s">
        <v>36</v>
      </c>
      <c r="M28">
        <f t="shared" si="1"/>
        <v>1.11542633789</v>
      </c>
      <c r="N28">
        <f t="shared" si="5"/>
        <v>2.7434750821400001E-2</v>
      </c>
      <c r="O28">
        <f t="shared" si="6"/>
        <v>2.3797190069644716E-4</v>
      </c>
      <c r="P28">
        <f t="shared" si="7"/>
        <v>6</v>
      </c>
      <c r="Q28" s="7" t="s">
        <v>36</v>
      </c>
      <c r="T28" s="1"/>
      <c r="U28" s="11">
        <v>18</v>
      </c>
      <c r="V28" s="11">
        <v>50</v>
      </c>
      <c r="W28" s="11">
        <v>25</v>
      </c>
      <c r="X28" s="11">
        <v>2.5000000000000001E-2</v>
      </c>
      <c r="Y28" s="11">
        <v>1059.09973145</v>
      </c>
      <c r="Z28" s="11">
        <v>1142.4617919899999</v>
      </c>
      <c r="AA28" s="11">
        <v>1104.62096436</v>
      </c>
      <c r="AB28" s="11">
        <v>19.250508892999999</v>
      </c>
      <c r="AC28" s="12" t="s">
        <v>36</v>
      </c>
      <c r="AD28">
        <f t="shared" si="8"/>
        <v>1.10462096436</v>
      </c>
      <c r="AE28">
        <f t="shared" si="9"/>
        <v>1.9250508893E-2</v>
      </c>
      <c r="AF28">
        <f t="shared" si="10"/>
        <v>2.1353311616389506E-5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1052.3872070299999</v>
      </c>
      <c r="I29" s="11">
        <v>1139.3247070299999</v>
      </c>
      <c r="J29" s="11">
        <v>1096.9118112399999</v>
      </c>
      <c r="K29" s="11">
        <v>22.415457823400001</v>
      </c>
      <c r="L29" s="12" t="s">
        <v>36</v>
      </c>
      <c r="M29">
        <f t="shared" si="1"/>
        <v>1.09691181124</v>
      </c>
      <c r="N29">
        <f t="shared" si="5"/>
        <v>2.2415457823400001E-2</v>
      </c>
      <c r="O29">
        <f t="shared" si="6"/>
        <v>9.5369098173906749E-6</v>
      </c>
      <c r="P29">
        <f t="shared" si="7"/>
        <v>8</v>
      </c>
      <c r="Q29" s="7" t="s">
        <v>36</v>
      </c>
      <c r="T29" s="1"/>
      <c r="U29" s="11">
        <v>19</v>
      </c>
      <c r="V29" s="11">
        <v>52</v>
      </c>
      <c r="W29" s="11">
        <v>26</v>
      </c>
      <c r="X29" s="11">
        <v>2.5999999999999999E-2</v>
      </c>
      <c r="Y29" s="11">
        <v>1052.9822998</v>
      </c>
      <c r="Z29" s="11">
        <v>1132.5670166</v>
      </c>
      <c r="AA29" s="11">
        <v>1092.1427565399999</v>
      </c>
      <c r="AB29" s="11">
        <v>21.445279016400001</v>
      </c>
      <c r="AC29" s="12" t="s">
        <v>36</v>
      </c>
      <c r="AD29">
        <f t="shared" si="8"/>
        <v>1.0921427565399999</v>
      </c>
      <c r="AE29">
        <f t="shared" si="9"/>
        <v>2.1445279016400001E-2</v>
      </c>
      <c r="AF29">
        <f t="shared" si="10"/>
        <v>6.1736274789715335E-5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1083.7282714800001</v>
      </c>
      <c r="I30" s="11">
        <v>1134.9473877</v>
      </c>
      <c r="J30" s="11">
        <v>1107.3119279499999</v>
      </c>
      <c r="K30" s="11">
        <v>14.2714658485</v>
      </c>
      <c r="L30" s="12" t="s">
        <v>36</v>
      </c>
      <c r="M30">
        <f t="shared" si="1"/>
        <v>1.1073119279499999</v>
      </c>
      <c r="N30">
        <f t="shared" si="5"/>
        <v>1.42714658485E-2</v>
      </c>
      <c r="O30">
        <f t="shared" si="6"/>
        <v>5.3464290345988234E-5</v>
      </c>
      <c r="P30">
        <f t="shared" si="7"/>
        <v>10</v>
      </c>
      <c r="Q30" s="7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1081.6114502</v>
      </c>
      <c r="Z30" s="11">
        <v>1149.6127929700001</v>
      </c>
      <c r="AA30" s="11">
        <v>1109.6577004799999</v>
      </c>
      <c r="AB30" s="11">
        <v>15.9292862418</v>
      </c>
      <c r="AC30" s="12" t="s">
        <v>36</v>
      </c>
      <c r="AD30">
        <f t="shared" si="8"/>
        <v>1.1096577004799999</v>
      </c>
      <c r="AE30">
        <f t="shared" si="9"/>
        <v>1.5929286241800001E-2</v>
      </c>
      <c r="AF30">
        <f t="shared" si="10"/>
        <v>9.3271178561388544E-5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1047.5655517600001</v>
      </c>
      <c r="I31" s="11">
        <v>1130.1599121100001</v>
      </c>
      <c r="J31" s="11">
        <v>1077.38693177</v>
      </c>
      <c r="K31" s="11">
        <v>20.1407043291</v>
      </c>
      <c r="L31" s="12" t="s">
        <v>36</v>
      </c>
      <c r="M31">
        <f t="shared" si="1"/>
        <v>1.07738693177</v>
      </c>
      <c r="N31">
        <f t="shared" si="5"/>
        <v>2.01407043291E-2</v>
      </c>
      <c r="O31">
        <f t="shared" si="6"/>
        <v>5.1135085477463935E-4</v>
      </c>
      <c r="P31">
        <f t="shared" si="7"/>
        <v>12</v>
      </c>
      <c r="Q31" s="7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1028.7795410199999</v>
      </c>
      <c r="Z31" s="11">
        <v>1130.26379395</v>
      </c>
      <c r="AA31" s="11">
        <v>1082.5093132500001</v>
      </c>
      <c r="AB31" s="11">
        <v>30.7713168983</v>
      </c>
      <c r="AC31" s="12" t="s">
        <v>36</v>
      </c>
      <c r="AD31">
        <f t="shared" si="8"/>
        <v>1.0825093132500001</v>
      </c>
      <c r="AE31">
        <f t="shared" si="9"/>
        <v>3.07713168983E-2</v>
      </c>
      <c r="AF31">
        <f t="shared" si="10"/>
        <v>3.0592412298662501E-4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1038.2381591799999</v>
      </c>
      <c r="I32" s="11">
        <v>1111.09887695</v>
      </c>
      <c r="J32" s="11">
        <v>1075.25051222</v>
      </c>
      <c r="K32" s="11">
        <v>23.434064622499999</v>
      </c>
      <c r="L32" s="12" t="s">
        <v>36</v>
      </c>
      <c r="M32">
        <f t="shared" si="1"/>
        <v>1.07525051222</v>
      </c>
      <c r="N32">
        <f t="shared" si="5"/>
        <v>2.34340646225E-2</v>
      </c>
      <c r="O32">
        <f t="shared" si="6"/>
        <v>6.1253714537237323E-4</v>
      </c>
      <c r="P32">
        <f t="shared" si="7"/>
        <v>14</v>
      </c>
      <c r="Q32" s="7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1065.7299804700001</v>
      </c>
      <c r="Z32" s="11">
        <v>1156.56994629</v>
      </c>
      <c r="AA32" s="11">
        <v>1111.68092735</v>
      </c>
      <c r="AB32" s="11">
        <v>23.0895998799</v>
      </c>
      <c r="AC32" s="12" t="s">
        <v>36</v>
      </c>
      <c r="AD32">
        <f t="shared" si="8"/>
        <v>1.1116809273500001</v>
      </c>
      <c r="AE32">
        <f t="shared" si="9"/>
        <v>2.3089599879899999E-2</v>
      </c>
      <c r="AF32">
        <f t="shared" si="10"/>
        <v>1.3644406375597887E-4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1002.20361328</v>
      </c>
      <c r="I33" s="11">
        <v>1155.18847656</v>
      </c>
      <c r="J33" s="11">
        <v>1084.06822773</v>
      </c>
      <c r="K33" s="11">
        <v>31.488328937799999</v>
      </c>
      <c r="L33" s="12" t="s">
        <v>36</v>
      </c>
      <c r="M33">
        <f t="shared" si="1"/>
        <v>1.08406822773</v>
      </c>
      <c r="N33">
        <f t="shared" si="5"/>
        <v>3.14883289378E-2</v>
      </c>
      <c r="O33">
        <f t="shared" si="6"/>
        <v>2.5382136766314379E-4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1038.95703125</v>
      </c>
      <c r="Z33" s="11">
        <v>1174.3920898399999</v>
      </c>
      <c r="AA33" s="11">
        <v>1114.0252900999999</v>
      </c>
      <c r="AB33" s="11">
        <v>36.138568083899997</v>
      </c>
      <c r="AC33" s="12" t="s">
        <v>36</v>
      </c>
      <c r="AD33">
        <f t="shared" si="8"/>
        <v>1.1140252900999998</v>
      </c>
      <c r="AE33">
        <f t="shared" si="9"/>
        <v>3.6138568083900001E-2</v>
      </c>
      <c r="AF33">
        <f t="shared" si="10"/>
        <v>1.9670876238915111E-4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1037.30761719</v>
      </c>
      <c r="I34" s="11">
        <v>1152.1932373</v>
      </c>
      <c r="J34" s="11">
        <v>1084.3738452099999</v>
      </c>
      <c r="K34" s="11">
        <v>25.496169935000001</v>
      </c>
      <c r="L34" s="12" t="s">
        <v>36</v>
      </c>
      <c r="M34">
        <f t="shared" si="1"/>
        <v>1.08437384521</v>
      </c>
      <c r="N34">
        <f t="shared" si="5"/>
        <v>2.5496169935E-2</v>
      </c>
      <c r="O34">
        <f t="shared" si="6"/>
        <v>2.4417671352104208E-4</v>
      </c>
      <c r="P34">
        <f t="shared" si="7"/>
        <v>18</v>
      </c>
      <c r="Q34" s="7" t="s">
        <v>36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1081.5656738299999</v>
      </c>
      <c r="Z34" s="11">
        <v>1156.9166259799999</v>
      </c>
      <c r="AA34" s="11">
        <v>1116.00474609</v>
      </c>
      <c r="AB34" s="11">
        <v>16.447435331699999</v>
      </c>
      <c r="AC34" s="12" t="s">
        <v>36</v>
      </c>
      <c r="AD34">
        <f t="shared" si="8"/>
        <v>1.11600474609</v>
      </c>
      <c r="AE34">
        <f t="shared" si="9"/>
        <v>1.6447435331700001E-2</v>
      </c>
      <c r="AF34">
        <f t="shared" si="10"/>
        <v>2.5615189740536745E-4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1018.4997558600001</v>
      </c>
      <c r="I35" s="11">
        <v>1101.42224121</v>
      </c>
      <c r="J35" s="11">
        <v>1061.0313380299999</v>
      </c>
      <c r="K35" s="11">
        <v>20.543572391600001</v>
      </c>
      <c r="L35" s="12" t="s">
        <v>36</v>
      </c>
      <c r="M35">
        <f t="shared" si="1"/>
        <v>1.0610313380299998</v>
      </c>
      <c r="N35">
        <f t="shared" si="5"/>
        <v>2.0543572391600002E-2</v>
      </c>
      <c r="O35">
        <f t="shared" si="6"/>
        <v>1.5185566157321446E-3</v>
      </c>
      <c r="P35">
        <f t="shared" si="7"/>
        <v>20</v>
      </c>
      <c r="Q35" s="7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1084.99816895</v>
      </c>
      <c r="Z35" s="11">
        <v>1170.0242919899999</v>
      </c>
      <c r="AA35" s="11">
        <v>1127.0035705600001</v>
      </c>
      <c r="AB35" s="11">
        <v>22.5480013994</v>
      </c>
      <c r="AC35" s="12" t="s">
        <v>36</v>
      </c>
      <c r="AD35">
        <f t="shared" si="8"/>
        <v>1.1270035705600001</v>
      </c>
      <c r="AE35">
        <f t="shared" si="9"/>
        <v>2.2548001399400001E-2</v>
      </c>
      <c r="AF35">
        <f t="shared" si="10"/>
        <v>7.2919282298889994E-4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1108.3527832</v>
      </c>
      <c r="I36" s="11">
        <v>1182.1704101600001</v>
      </c>
      <c r="J36" s="11">
        <v>1144.4964177100001</v>
      </c>
      <c r="K36" s="11">
        <v>19.3751981005</v>
      </c>
      <c r="L36" s="12" t="s">
        <v>60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1125.1260986299999</v>
      </c>
      <c r="Z36" s="11">
        <v>1255.8243408200001</v>
      </c>
      <c r="AA36" s="11">
        <v>1197.5847684400001</v>
      </c>
      <c r="AB36" s="11">
        <v>28.8001659</v>
      </c>
      <c r="AC36" s="12" t="s">
        <v>60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1229.9082031200001</v>
      </c>
      <c r="I37" s="11">
        <v>1321.2043457</v>
      </c>
      <c r="J37" s="11">
        <v>1282.1161415199999</v>
      </c>
      <c r="K37" s="11">
        <v>24.070924521399998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51</v>
      </c>
      <c r="W37" s="11">
        <v>25.5</v>
      </c>
      <c r="X37" s="11">
        <v>2.5499999999999998E-2</v>
      </c>
      <c r="Y37" s="11">
        <v>1251.7274169899999</v>
      </c>
      <c r="Z37" s="11">
        <v>1454.0814209</v>
      </c>
      <c r="AA37" s="11">
        <v>1320.73524385</v>
      </c>
      <c r="AB37" s="11">
        <v>41.530964176799998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</v>
      </c>
      <c r="I38" s="11">
        <v>1663.7899169899999</v>
      </c>
      <c r="J38" s="11">
        <v>1309.0326885100001</v>
      </c>
      <c r="K38" s="11">
        <v>530.79218055900003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0</v>
      </c>
      <c r="Z38" s="11">
        <v>1397.8426513700001</v>
      </c>
      <c r="AA38" s="11">
        <v>81.117783490299999</v>
      </c>
      <c r="AB38" s="11">
        <v>327.74252412300001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0</v>
      </c>
      <c r="I39" s="11">
        <v>0</v>
      </c>
      <c r="J39" s="11">
        <v>0</v>
      </c>
      <c r="K39" s="11">
        <v>0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0</v>
      </c>
      <c r="Z39" s="11">
        <v>0</v>
      </c>
      <c r="AA39" s="11">
        <v>0</v>
      </c>
      <c r="AB39" s="11">
        <v>0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1749</v>
      </c>
      <c r="F60" s="11">
        <v>874.5</v>
      </c>
      <c r="G60" s="11">
        <v>0.87450000000000006</v>
      </c>
      <c r="H60" s="11">
        <v>0</v>
      </c>
      <c r="I60" s="11">
        <v>7.2080416679399999</v>
      </c>
      <c r="J60" s="11">
        <v>1.7433941954500001</v>
      </c>
      <c r="K60" s="13">
        <v>1.0348887707800001</v>
      </c>
      <c r="O60">
        <f t="shared" ref="O60:O88" si="12">J60/P$60</f>
        <v>1.1036557648692404</v>
      </c>
      <c r="P60">
        <f>K$60/(SQRT(2-(PI()/2)))</f>
        <v>1.5796539563733942</v>
      </c>
      <c r="T60" s="1"/>
      <c r="U60" s="11">
        <v>1</v>
      </c>
      <c r="V60" s="11">
        <v>1749</v>
      </c>
      <c r="W60" s="11">
        <v>874.5</v>
      </c>
      <c r="X60" s="11">
        <v>0.87450000000000006</v>
      </c>
      <c r="Y60" s="11">
        <v>0</v>
      </c>
      <c r="Z60" s="11">
        <v>6.9262075424200003</v>
      </c>
      <c r="AA60" s="11">
        <v>1.8197175184100001</v>
      </c>
      <c r="AB60" s="11">
        <v>1.0077550069800001</v>
      </c>
      <c r="AF60">
        <f>AA60/AG$60</f>
        <v>1.1829890548199085</v>
      </c>
      <c r="AG60">
        <f>AB$60/(SQRT(2-(PI()/2)))</f>
        <v>1.5382369862137257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5.0651102066</v>
      </c>
      <c r="I61" s="11">
        <v>83.184700012199997</v>
      </c>
      <c r="J61" s="11">
        <v>36.979889308700002</v>
      </c>
      <c r="K61" s="13">
        <v>18.2543132757</v>
      </c>
      <c r="O61">
        <f t="shared" si="12"/>
        <v>23.410120399786344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11">
        <v>1.6847531795499999</v>
      </c>
      <c r="Z61" s="11">
        <v>63.833423614499999</v>
      </c>
      <c r="AA61" s="11">
        <v>20.631802801999999</v>
      </c>
      <c r="AB61" s="11">
        <v>14.5511565109</v>
      </c>
      <c r="AF61">
        <f t="shared" ref="AF61:AF88" si="14">AA61/AG$60</f>
        <v>13.412629514769304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13.6368360519</v>
      </c>
      <c r="I62" s="11">
        <v>443.00234985399999</v>
      </c>
      <c r="J62" s="11">
        <v>140.25695582</v>
      </c>
      <c r="K62" s="13">
        <v>96.721426241800003</v>
      </c>
      <c r="O62">
        <f t="shared" si="12"/>
        <v>88.789671468303808</v>
      </c>
      <c r="T62" s="1"/>
      <c r="U62" s="11">
        <v>3</v>
      </c>
      <c r="V62" s="11">
        <v>51</v>
      </c>
      <c r="W62" s="11">
        <v>25.5</v>
      </c>
      <c r="X62" s="11">
        <v>2.5499999999999998E-2</v>
      </c>
      <c r="Y62" s="11">
        <v>8.0493764877299991</v>
      </c>
      <c r="Z62" s="11">
        <v>297.82693481400003</v>
      </c>
      <c r="AA62" s="11">
        <v>89.192815593600002</v>
      </c>
      <c r="AB62" s="11">
        <v>63.120303018800001</v>
      </c>
      <c r="AF62">
        <f t="shared" si="14"/>
        <v>57.983793390082596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23.182621002200001</v>
      </c>
      <c r="I63" s="11">
        <v>750.80523681600005</v>
      </c>
      <c r="J63" s="11">
        <v>370.138861937</v>
      </c>
      <c r="K63" s="13">
        <v>234.62498205399999</v>
      </c>
      <c r="O63">
        <f t="shared" si="12"/>
        <v>234.31642129189692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18.157896041899999</v>
      </c>
      <c r="Z63" s="11">
        <v>815.794921875</v>
      </c>
      <c r="AA63" s="11">
        <v>277.910862006</v>
      </c>
      <c r="AB63" s="11">
        <v>202.373832757</v>
      </c>
      <c r="AF63">
        <f t="shared" si="14"/>
        <v>180.66843048031254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270.00933837899998</v>
      </c>
      <c r="I64" s="11">
        <v>1830.25817871</v>
      </c>
      <c r="J64" s="11">
        <v>823.71834968099995</v>
      </c>
      <c r="K64" s="13">
        <v>387.80917161799999</v>
      </c>
      <c r="O64">
        <f t="shared" si="12"/>
        <v>521.45493407436618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142.455245972</v>
      </c>
      <c r="Z64" s="11">
        <v>1107.4444580100001</v>
      </c>
      <c r="AA64" s="11">
        <v>532.37099052899998</v>
      </c>
      <c r="AB64" s="11">
        <v>231.14633143500001</v>
      </c>
      <c r="AF64">
        <f t="shared" si="14"/>
        <v>346.09165902283883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1338.3580322299999</v>
      </c>
      <c r="I65" s="11">
        <v>2443.52612305</v>
      </c>
      <c r="J65" s="11">
        <v>1760.4734604800001</v>
      </c>
      <c r="K65" s="13">
        <v>281.401725489</v>
      </c>
      <c r="O65">
        <f t="shared" si="12"/>
        <v>1114.4677942767512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967.42272949200003</v>
      </c>
      <c r="Z65" s="11">
        <v>1718.2609863299999</v>
      </c>
      <c r="AA65" s="11">
        <v>1247.45510685</v>
      </c>
      <c r="AB65" s="11">
        <v>183.623532517</v>
      </c>
      <c r="AF65">
        <f t="shared" si="14"/>
        <v>810.96418694269789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2099.8779296900002</v>
      </c>
      <c r="I66" s="11">
        <v>2694.6386718799999</v>
      </c>
      <c r="J66" s="11">
        <v>2396.6490454599998</v>
      </c>
      <c r="K66" s="13">
        <v>158.70481226199999</v>
      </c>
      <c r="O66">
        <f t="shared" si="12"/>
        <v>1517.1987736872964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1565.3228759799999</v>
      </c>
      <c r="Z66" s="11">
        <v>2014.4031982399999</v>
      </c>
      <c r="AA66" s="11">
        <v>1764.72571279</v>
      </c>
      <c r="AB66" s="11">
        <v>124.969612885</v>
      </c>
      <c r="AF66">
        <f t="shared" si="14"/>
        <v>1147.2391631498617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2535.4772949200001</v>
      </c>
      <c r="I67" s="11">
        <v>3242.8395996099998</v>
      </c>
      <c r="J67" s="11">
        <v>2849.4655057499999</v>
      </c>
      <c r="K67" s="13">
        <v>167.097382372</v>
      </c>
      <c r="O67">
        <f t="shared" si="12"/>
        <v>1803.8542519096195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1922.8649902300001</v>
      </c>
      <c r="Z67" s="11">
        <v>2396.4677734400002</v>
      </c>
      <c r="AA67" s="11">
        <v>2143.4595829899999</v>
      </c>
      <c r="AB67" s="11">
        <v>106.50588825200001</v>
      </c>
      <c r="AF67">
        <f t="shared" si="14"/>
        <v>1393.4521157666295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3066.7294921900002</v>
      </c>
      <c r="I68" s="11">
        <v>3481.0944824200001</v>
      </c>
      <c r="J68" s="11">
        <v>3239.2055288500001</v>
      </c>
      <c r="K68" s="13">
        <v>100.39954993000001</v>
      </c>
      <c r="O68" s="6">
        <f t="shared" si="12"/>
        <v>2050.5791890564706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2221.4406738299999</v>
      </c>
      <c r="Z68" s="11">
        <v>2706.8366699200001</v>
      </c>
      <c r="AA68" s="11">
        <v>2408.8370267400001</v>
      </c>
      <c r="AB68" s="11">
        <v>105.850711229</v>
      </c>
      <c r="AF68" s="6">
        <f t="shared" si="14"/>
        <v>1565.9726351198992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3105.3022460900002</v>
      </c>
      <c r="I69" s="11">
        <v>3664.0229492200001</v>
      </c>
      <c r="J69" s="11">
        <v>3452.5297468600002</v>
      </c>
      <c r="K69" s="13">
        <v>98.703214020499999</v>
      </c>
      <c r="O69" s="6">
        <f t="shared" si="12"/>
        <v>2185.6240937644325</v>
      </c>
      <c r="T69" s="1"/>
      <c r="U69" s="11">
        <v>10</v>
      </c>
      <c r="V69" s="11">
        <v>51</v>
      </c>
      <c r="W69" s="11">
        <v>25.5</v>
      </c>
      <c r="X69" s="11">
        <v>2.5499999999999998E-2</v>
      </c>
      <c r="Y69" s="11">
        <v>2290.1411132799999</v>
      </c>
      <c r="Z69" s="11">
        <v>2780.5915527299999</v>
      </c>
      <c r="AA69" s="11">
        <v>2556.7615751399999</v>
      </c>
      <c r="AB69" s="11">
        <v>82.465429031699998</v>
      </c>
      <c r="AF69" s="6">
        <f t="shared" si="14"/>
        <v>1662.1376277223114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3484.0166015599998</v>
      </c>
      <c r="I70" s="11">
        <v>3942.4091796900002</v>
      </c>
      <c r="J70" s="11">
        <v>3690.7233933699999</v>
      </c>
      <c r="K70" s="13">
        <v>131.063246875</v>
      </c>
      <c r="O70" s="6">
        <f t="shared" si="12"/>
        <v>2336.412591174872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2587.7807617200001</v>
      </c>
      <c r="Z70" s="11">
        <v>2932.7807617200001</v>
      </c>
      <c r="AA70" s="11">
        <v>2736.9031184300002</v>
      </c>
      <c r="AB70" s="11">
        <v>80.978179618300004</v>
      </c>
      <c r="AF70" s="6">
        <f t="shared" si="14"/>
        <v>1779.2467239828345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3651.9445800799999</v>
      </c>
      <c r="I71" s="11">
        <v>4133.1298828099998</v>
      </c>
      <c r="J71" s="11">
        <v>3877.3458935499998</v>
      </c>
      <c r="K71" s="13">
        <v>127.536572553</v>
      </c>
      <c r="O71" s="6">
        <f t="shared" si="12"/>
        <v>2454.5539723470192</v>
      </c>
      <c r="T71" s="1"/>
      <c r="U71" s="11">
        <v>12</v>
      </c>
      <c r="V71" s="11">
        <v>50</v>
      </c>
      <c r="W71" s="11">
        <v>25</v>
      </c>
      <c r="X71" s="11">
        <v>2.5000000000000001E-2</v>
      </c>
      <c r="Y71" s="11">
        <v>2684.9350585900002</v>
      </c>
      <c r="Z71" s="11">
        <v>2997.3630371099998</v>
      </c>
      <c r="AA71" s="11">
        <v>2854.0879248000001</v>
      </c>
      <c r="AB71" s="11">
        <v>81.276375095000006</v>
      </c>
      <c r="AF71" s="6">
        <f t="shared" si="14"/>
        <v>1855.4279674584859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3683.3093261700001</v>
      </c>
      <c r="I72" s="11">
        <v>4204.4311523400002</v>
      </c>
      <c r="J72" s="11">
        <v>4002.2726346499999</v>
      </c>
      <c r="K72" s="13">
        <v>127.224061607</v>
      </c>
      <c r="O72" s="6">
        <f t="shared" si="12"/>
        <v>2533.6388507762226</v>
      </c>
      <c r="T72" s="1"/>
      <c r="U72" s="11">
        <v>13</v>
      </c>
      <c r="V72" s="11">
        <v>52</v>
      </c>
      <c r="W72" s="11">
        <v>26</v>
      </c>
      <c r="X72" s="11">
        <v>2.5999999999999999E-2</v>
      </c>
      <c r="Y72" s="11">
        <v>2723.1228027299999</v>
      </c>
      <c r="Z72" s="11">
        <v>3093.9555664099998</v>
      </c>
      <c r="AA72" s="11">
        <v>2938.2779118499998</v>
      </c>
      <c r="AB72" s="11">
        <v>96.771810695499994</v>
      </c>
      <c r="AF72" s="6">
        <f t="shared" si="14"/>
        <v>1910.1594475909642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3979.03393555</v>
      </c>
      <c r="I73" s="11">
        <v>4439.7641601599998</v>
      </c>
      <c r="J73" s="11">
        <v>4164.2700336199996</v>
      </c>
      <c r="K73" s="13">
        <v>106.780367348</v>
      </c>
      <c r="O73" s="6">
        <f t="shared" si="12"/>
        <v>2636.1913106465586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2899.8344726599998</v>
      </c>
      <c r="Z73" s="11">
        <v>3181.1884765599998</v>
      </c>
      <c r="AA73" s="11">
        <v>3049.0972430900001</v>
      </c>
      <c r="AB73" s="11">
        <v>67.539684492500001</v>
      </c>
      <c r="AF73" s="6">
        <f t="shared" si="14"/>
        <v>1982.2025282301672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52</v>
      </c>
      <c r="F74" s="11">
        <v>26</v>
      </c>
      <c r="G74" s="11">
        <v>2.5999999999999999E-2</v>
      </c>
      <c r="H74" s="11">
        <v>4125.7270507800004</v>
      </c>
      <c r="I74" s="11">
        <v>4508.9223632800004</v>
      </c>
      <c r="J74" s="11">
        <v>4290.3470459</v>
      </c>
      <c r="K74" s="13">
        <v>92.854214527300002</v>
      </c>
      <c r="O74" s="6">
        <f t="shared" si="12"/>
        <v>2716.0043682920764</v>
      </c>
      <c r="T74" s="1"/>
      <c r="U74" s="11">
        <v>15</v>
      </c>
      <c r="V74" s="11">
        <v>52</v>
      </c>
      <c r="W74" s="11">
        <v>26</v>
      </c>
      <c r="X74" s="11">
        <v>2.5999999999999999E-2</v>
      </c>
      <c r="Y74" s="11">
        <v>2999.4221191400002</v>
      </c>
      <c r="Z74" s="11">
        <v>3281.8991699200001</v>
      </c>
      <c r="AA74" s="11">
        <v>3128.2122427099998</v>
      </c>
      <c r="AB74" s="11">
        <v>66.402976037499997</v>
      </c>
      <c r="AF74" s="6">
        <f t="shared" si="14"/>
        <v>2033.6347849819285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4110.3369140599998</v>
      </c>
      <c r="I75" s="11">
        <v>4553.5341796900002</v>
      </c>
      <c r="J75" s="11">
        <v>4324.3106835899998</v>
      </c>
      <c r="K75" s="13">
        <v>113.352205075</v>
      </c>
      <c r="O75" s="6">
        <f t="shared" si="12"/>
        <v>2737.5050504845071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2895.5290527299999</v>
      </c>
      <c r="Z75" s="11">
        <v>3274.2241210900002</v>
      </c>
      <c r="AA75" s="11">
        <v>3149.4101904300001</v>
      </c>
      <c r="AB75" s="11">
        <v>88.326336825200002</v>
      </c>
      <c r="AF75" s="6">
        <f t="shared" si="14"/>
        <v>2047.4154624132896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52</v>
      </c>
      <c r="F76" s="11">
        <v>26</v>
      </c>
      <c r="G76" s="11">
        <v>2.5999999999999999E-2</v>
      </c>
      <c r="H76" s="11">
        <v>4037.8669433599998</v>
      </c>
      <c r="I76" s="11">
        <v>4583.3403320300004</v>
      </c>
      <c r="J76" s="11">
        <v>4344.4223679799998</v>
      </c>
      <c r="K76" s="13">
        <v>134.36477341599999</v>
      </c>
      <c r="O76" s="6">
        <f t="shared" si="12"/>
        <v>2750.2367530886477</v>
      </c>
      <c r="T76" s="1"/>
      <c r="U76" s="11">
        <v>17</v>
      </c>
      <c r="V76" s="11">
        <v>52</v>
      </c>
      <c r="W76" s="11">
        <v>26</v>
      </c>
      <c r="X76" s="11">
        <v>2.5999999999999999E-2</v>
      </c>
      <c r="Y76" s="11">
        <v>2885.6076660200001</v>
      </c>
      <c r="Z76" s="11">
        <v>3344.609375</v>
      </c>
      <c r="AA76" s="11">
        <v>3158.17060735</v>
      </c>
      <c r="AB76" s="11">
        <v>111.963733261</v>
      </c>
      <c r="AF76" s="6">
        <f t="shared" si="14"/>
        <v>2053.1105646624969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4005.7231445299999</v>
      </c>
      <c r="I77" s="11">
        <v>4523.7280273400002</v>
      </c>
      <c r="J77" s="11">
        <v>4250.2392968800004</v>
      </c>
      <c r="K77" s="13">
        <v>141.22490237100001</v>
      </c>
      <c r="O77" s="6">
        <f t="shared" si="12"/>
        <v>2690.6141561774689</v>
      </c>
      <c r="T77" s="1"/>
      <c r="U77" s="11">
        <v>18</v>
      </c>
      <c r="V77" s="11">
        <v>50</v>
      </c>
      <c r="W77" s="11">
        <v>25</v>
      </c>
      <c r="X77" s="11">
        <v>2.5000000000000001E-2</v>
      </c>
      <c r="Y77" s="11">
        <v>2882.23828125</v>
      </c>
      <c r="Z77" s="11">
        <v>3380.3635253900002</v>
      </c>
      <c r="AA77" s="11">
        <v>3105.8724121099999</v>
      </c>
      <c r="AB77" s="11">
        <v>118.547816067</v>
      </c>
      <c r="AF77" s="6">
        <f t="shared" si="14"/>
        <v>2019.1117753285278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3960.1369628900002</v>
      </c>
      <c r="I78" s="11">
        <v>4378.9829101599998</v>
      </c>
      <c r="J78" s="11">
        <v>4148.3254206700003</v>
      </c>
      <c r="K78" s="13">
        <v>119.140942705</v>
      </c>
      <c r="O78" s="6">
        <f t="shared" si="12"/>
        <v>2626.0975727834852</v>
      </c>
      <c r="T78" s="1"/>
      <c r="U78" s="11">
        <v>19</v>
      </c>
      <c r="V78" s="11">
        <v>52</v>
      </c>
      <c r="W78" s="11">
        <v>26</v>
      </c>
      <c r="X78" s="11">
        <v>2.5999999999999999E-2</v>
      </c>
      <c r="Y78" s="11">
        <v>2844.9865722700001</v>
      </c>
      <c r="Z78" s="11">
        <v>3223.4943847700001</v>
      </c>
      <c r="AA78" s="11">
        <v>3012.51144174</v>
      </c>
      <c r="AB78" s="11">
        <v>87.714220103399995</v>
      </c>
      <c r="AF78" s="6">
        <f t="shared" si="14"/>
        <v>1958.4182858293564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3786.1699218799999</v>
      </c>
      <c r="I79" s="11">
        <v>4130.4028320300004</v>
      </c>
      <c r="J79" s="11">
        <v>3960.4846813700001</v>
      </c>
      <c r="K79" s="13">
        <v>77.560506019900004</v>
      </c>
      <c r="O79" s="6">
        <f t="shared" si="12"/>
        <v>2507.1849852878991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2696.16674805</v>
      </c>
      <c r="Z79" s="11">
        <v>3041.7282714799999</v>
      </c>
      <c r="AA79" s="11">
        <v>2881.6693426400002</v>
      </c>
      <c r="AB79" s="11">
        <v>68.2741556008</v>
      </c>
      <c r="AF79" s="6">
        <f t="shared" si="14"/>
        <v>1873.358506177289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3395.5720214799999</v>
      </c>
      <c r="I80" s="11">
        <v>3880.8486328099998</v>
      </c>
      <c r="J80" s="11">
        <v>3670.7000181899998</v>
      </c>
      <c r="K80" s="13">
        <v>109.38056985</v>
      </c>
      <c r="O80" s="6">
        <f t="shared" si="12"/>
        <v>2323.7367927196392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2416.3105468799999</v>
      </c>
      <c r="Z80" s="11">
        <v>2786.39453125</v>
      </c>
      <c r="AA80" s="11">
        <v>2623.4799996199999</v>
      </c>
      <c r="AB80" s="11">
        <v>81.776182248400005</v>
      </c>
      <c r="AF80" s="6">
        <f t="shared" si="14"/>
        <v>1705.5109343570864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3040.2351074200001</v>
      </c>
      <c r="I81" s="11">
        <v>3421.8715820299999</v>
      </c>
      <c r="J81" s="11">
        <v>3273.0277219300001</v>
      </c>
      <c r="K81" s="13">
        <v>84.100948242800001</v>
      </c>
      <c r="O81" s="6">
        <f t="shared" si="12"/>
        <v>2071.990329732907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2163.7846679700001</v>
      </c>
      <c r="Z81" s="11">
        <v>2481.0798339799999</v>
      </c>
      <c r="AA81" s="11">
        <v>2334.3448127299998</v>
      </c>
      <c r="AB81" s="11">
        <v>66.254061387999997</v>
      </c>
      <c r="AF81" s="6">
        <f t="shared" si="14"/>
        <v>1517.5456276577017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2621.97387695</v>
      </c>
      <c r="I82" s="11">
        <v>2936.9848632799999</v>
      </c>
      <c r="J82" s="11">
        <v>2784.7564242499998</v>
      </c>
      <c r="K82" s="13">
        <v>76.4533212491</v>
      </c>
      <c r="O82" s="6">
        <f t="shared" si="12"/>
        <v>1762.8901652886734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1871.76074219</v>
      </c>
      <c r="Z82" s="11">
        <v>2111.3701171900002</v>
      </c>
      <c r="AA82" s="11">
        <v>2002.7310527699999</v>
      </c>
      <c r="AB82" s="11">
        <v>51.6413767556</v>
      </c>
      <c r="AF82" s="6">
        <f t="shared" si="14"/>
        <v>1301.9652177910489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2056.43481445</v>
      </c>
      <c r="I83" s="11">
        <v>2401.6416015599998</v>
      </c>
      <c r="J83" s="11">
        <v>2206.00363281</v>
      </c>
      <c r="K83" s="13">
        <v>89.510280292100006</v>
      </c>
      <c r="O83" s="6">
        <f t="shared" si="12"/>
        <v>1396.5106876157824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1508.0412597699999</v>
      </c>
      <c r="Z83" s="11">
        <v>1757.94628906</v>
      </c>
      <c r="AA83" s="11">
        <v>1625.4910327099999</v>
      </c>
      <c r="AB83" s="11">
        <v>56.888838309</v>
      </c>
      <c r="AF83" s="6">
        <f t="shared" si="14"/>
        <v>1056.7234095124995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1427.38708496</v>
      </c>
      <c r="I84" s="11">
        <v>1710.8383789100001</v>
      </c>
      <c r="J84" s="11">
        <v>1537.52699162</v>
      </c>
      <c r="K84" s="13">
        <v>67.974113523699998</v>
      </c>
      <c r="O84" s="6">
        <f t="shared" si="12"/>
        <v>973.33152328494134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1041.1774902300001</v>
      </c>
      <c r="Z84" s="11">
        <v>1271.61425781</v>
      </c>
      <c r="AA84" s="11">
        <v>1158.49100436</v>
      </c>
      <c r="AB84" s="11">
        <v>53.056006963000002</v>
      </c>
      <c r="AF84" s="6">
        <f t="shared" si="14"/>
        <v>753.12907877189537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52</v>
      </c>
      <c r="F85" s="11">
        <v>26</v>
      </c>
      <c r="G85" s="11">
        <v>2.5999999999999999E-2</v>
      </c>
      <c r="H85" s="11">
        <v>896.91418456999997</v>
      </c>
      <c r="I85" s="11">
        <v>1092.8950195299999</v>
      </c>
      <c r="J85" s="11">
        <v>975.66314814600003</v>
      </c>
      <c r="K85" s="13">
        <v>54.2802412817</v>
      </c>
      <c r="O85" s="6">
        <f t="shared" si="12"/>
        <v>617.64359479461552</v>
      </c>
      <c r="T85" s="1"/>
      <c r="U85" s="11">
        <v>26</v>
      </c>
      <c r="V85" s="11">
        <v>52</v>
      </c>
      <c r="W85" s="11">
        <v>26</v>
      </c>
      <c r="X85" s="11">
        <v>2.5999999999999999E-2</v>
      </c>
      <c r="Y85" s="11">
        <v>668.09820556600005</v>
      </c>
      <c r="Z85" s="11">
        <v>811.302246094</v>
      </c>
      <c r="AA85" s="11">
        <v>725.01263193</v>
      </c>
      <c r="AB85" s="11">
        <v>36.399948584400001</v>
      </c>
      <c r="AF85" s="6">
        <f t="shared" si="14"/>
        <v>471.32700515450051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427.41738891599999</v>
      </c>
      <c r="I86" s="11">
        <v>553.07110595699999</v>
      </c>
      <c r="J86" s="11">
        <v>491.483783797</v>
      </c>
      <c r="K86" s="13">
        <v>32.130771154199998</v>
      </c>
      <c r="O86" s="6">
        <f t="shared" si="12"/>
        <v>311.13382890855394</v>
      </c>
      <c r="T86" s="1"/>
      <c r="U86" s="11">
        <v>27</v>
      </c>
      <c r="V86" s="11">
        <v>51</v>
      </c>
      <c r="W86" s="11">
        <v>25.5</v>
      </c>
      <c r="X86" s="11">
        <v>2.5499999999999998E-2</v>
      </c>
      <c r="Y86" s="11">
        <v>298.76290893599997</v>
      </c>
      <c r="Z86" s="11">
        <v>379.443847656</v>
      </c>
      <c r="AA86" s="11">
        <v>341.674540202</v>
      </c>
      <c r="AB86" s="11">
        <v>22.4007846664</v>
      </c>
      <c r="AF86" s="6">
        <f t="shared" si="14"/>
        <v>222.12087166296172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122.147087097</v>
      </c>
      <c r="I87" s="11">
        <v>172.60337829599999</v>
      </c>
      <c r="J87" s="11">
        <v>149.05787135099999</v>
      </c>
      <c r="K87" s="13">
        <v>12.046753283899999</v>
      </c>
      <c r="O87">
        <f t="shared" si="12"/>
        <v>94.361091395744964</v>
      </c>
      <c r="T87" s="1"/>
      <c r="U87" s="11">
        <v>28</v>
      </c>
      <c r="V87" s="11">
        <v>51</v>
      </c>
      <c r="W87" s="11">
        <v>25.5</v>
      </c>
      <c r="X87" s="11">
        <v>2.5499999999999998E-2</v>
      </c>
      <c r="Y87" s="11">
        <v>78.996200561500004</v>
      </c>
      <c r="Z87" s="11">
        <v>114.00163268999999</v>
      </c>
      <c r="AA87" s="11">
        <v>97.785422231599995</v>
      </c>
      <c r="AB87" s="11">
        <v>8.7017981296499993</v>
      </c>
      <c r="AF87">
        <f t="shared" si="14"/>
        <v>63.569803032946638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9.3509731292700007</v>
      </c>
      <c r="I88" s="11">
        <v>22.792997360200001</v>
      </c>
      <c r="J88" s="11">
        <v>15.627813682599999</v>
      </c>
      <c r="K88" s="13">
        <v>2.4291511311799998</v>
      </c>
      <c r="O88">
        <f t="shared" si="12"/>
        <v>9.8931880742277833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5.4286489486700003</v>
      </c>
      <c r="Z88" s="11">
        <v>14.2268047333</v>
      </c>
      <c r="AA88" s="11">
        <v>9.9737387085000009</v>
      </c>
      <c r="AB88" s="11">
        <v>2.1326864508500001</v>
      </c>
      <c r="AF88">
        <f t="shared" si="14"/>
        <v>6.4838765404085983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1749</v>
      </c>
      <c r="F98" s="11">
        <v>874.5</v>
      </c>
      <c r="G98" s="11">
        <v>0.87450000000000006</v>
      </c>
      <c r="H98" s="11">
        <v>0</v>
      </c>
      <c r="I98" s="11">
        <v>3.5030035972600002</v>
      </c>
      <c r="J98" s="11">
        <v>1.41734946713</v>
      </c>
      <c r="K98" s="13">
        <v>0.58738181334600004</v>
      </c>
      <c r="O98">
        <f t="shared" ref="O98:O126" si="42">J98/P$98</f>
        <v>1.5808409020114753</v>
      </c>
      <c r="P98">
        <f>K$98/(SQRT(2-(PI()/2)))</f>
        <v>0.89657945042195741</v>
      </c>
      <c r="T98" s="1"/>
      <c r="U98" s="11">
        <v>1</v>
      </c>
      <c r="V98" s="11">
        <v>1749</v>
      </c>
      <c r="W98" s="11">
        <v>874.5</v>
      </c>
      <c r="X98" s="11">
        <v>0.87450000000000006</v>
      </c>
      <c r="Y98" s="11">
        <v>0</v>
      </c>
      <c r="Z98" s="11">
        <v>3.6180355548900001</v>
      </c>
      <c r="AA98" s="11">
        <v>1.56727282683</v>
      </c>
      <c r="AB98" s="11">
        <v>0.61258784454399995</v>
      </c>
      <c r="AF98">
        <f>AA98/AG$98</f>
        <v>1.6761309444282728</v>
      </c>
      <c r="AG98">
        <f>AB$98/(SQRT(2-(PI()/2)))</f>
        <v>0.93505393002847748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2.0422067642199999</v>
      </c>
      <c r="I99" s="11">
        <v>8.5676984787000006</v>
      </c>
      <c r="J99" s="11">
        <v>4.9827557124300004</v>
      </c>
      <c r="K99" s="13">
        <v>1.4605785172700001</v>
      </c>
      <c r="O99">
        <f t="shared" si="42"/>
        <v>5.5575171950293587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11">
        <v>0.490589141846</v>
      </c>
      <c r="Z99" s="11">
        <v>7.34872913361</v>
      </c>
      <c r="AA99" s="11">
        <v>3.9395764902499999</v>
      </c>
      <c r="AB99" s="11">
        <v>1.5362648891399999</v>
      </c>
      <c r="AF99">
        <f t="shared" ref="AF99:AF126" si="44">AA99/AG$98</f>
        <v>4.2132077773631931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4.0250544548000002</v>
      </c>
      <c r="I100" s="11">
        <v>59.0344581604</v>
      </c>
      <c r="J100" s="11">
        <v>21.5924726748</v>
      </c>
      <c r="K100" s="13">
        <v>14.203543483400001</v>
      </c>
      <c r="O100">
        <f t="shared" si="42"/>
        <v>24.083167046309089</v>
      </c>
      <c r="T100" s="1"/>
      <c r="U100" s="11">
        <v>3</v>
      </c>
      <c r="V100" s="11">
        <v>51</v>
      </c>
      <c r="W100" s="11">
        <v>25.5</v>
      </c>
      <c r="X100" s="11">
        <v>2.5499999999999998E-2</v>
      </c>
      <c r="Y100" s="11">
        <v>1.76625549793</v>
      </c>
      <c r="Z100" s="11">
        <v>41.853939056400002</v>
      </c>
      <c r="AA100" s="11">
        <v>13.0732699025</v>
      </c>
      <c r="AB100" s="11">
        <v>8.64037332959</v>
      </c>
      <c r="AF100">
        <f t="shared" si="44"/>
        <v>13.981300417722267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6.5985698700000004</v>
      </c>
      <c r="I101" s="11">
        <v>93.358131408700004</v>
      </c>
      <c r="J101" s="11">
        <v>36.791727776599998</v>
      </c>
      <c r="K101" s="13">
        <v>24.195672361500002</v>
      </c>
      <c r="O101">
        <f t="shared" si="42"/>
        <v>41.035658088398854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3.0202543735499998</v>
      </c>
      <c r="Z101" s="11">
        <v>58.909820556600003</v>
      </c>
      <c r="AA101" s="11">
        <v>21.891080510399998</v>
      </c>
      <c r="AB101" s="11">
        <v>15.893445165799999</v>
      </c>
      <c r="AF101">
        <f t="shared" si="44"/>
        <v>23.411569971940864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36.973510742199998</v>
      </c>
      <c r="I102" s="11">
        <v>199.811203003</v>
      </c>
      <c r="J102" s="11">
        <v>99.188640370100003</v>
      </c>
      <c r="K102" s="13">
        <v>41.242431475300002</v>
      </c>
      <c r="O102">
        <f t="shared" si="42"/>
        <v>110.63006220298584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11.668721199</v>
      </c>
      <c r="Z102" s="11">
        <v>119.17695617699999</v>
      </c>
      <c r="AA102" s="11">
        <v>54.178375113199998</v>
      </c>
      <c r="AB102" s="11">
        <v>22.6744947215</v>
      </c>
      <c r="AF102">
        <f>AA102/AG$98</f>
        <v>57.941444202635424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168.61422729500001</v>
      </c>
      <c r="I103" s="11">
        <v>301.965087891</v>
      </c>
      <c r="J103" s="11">
        <v>225.31795696200001</v>
      </c>
      <c r="K103" s="13">
        <v>32.648441477799999</v>
      </c>
      <c r="O103">
        <f t="shared" si="42"/>
        <v>251.30841093442257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110.71879577599999</v>
      </c>
      <c r="Z103" s="11">
        <v>203.374435425</v>
      </c>
      <c r="AA103" s="11">
        <v>145.20822502600001</v>
      </c>
      <c r="AB103" s="11">
        <v>22.511577860399999</v>
      </c>
      <c r="AF103">
        <f t="shared" si="44"/>
        <v>155.29395723899864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245.18411254899999</v>
      </c>
      <c r="I104" s="11">
        <v>338.35443115200002</v>
      </c>
      <c r="J104" s="11">
        <v>292.63583912600001</v>
      </c>
      <c r="K104" s="13">
        <v>20.726368667300001</v>
      </c>
      <c r="O104">
        <f t="shared" si="42"/>
        <v>326.39141906305878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166.037399292</v>
      </c>
      <c r="Z104" s="11">
        <v>249.84452819800001</v>
      </c>
      <c r="AA104" s="11">
        <v>203.04654918</v>
      </c>
      <c r="AB104" s="11">
        <v>16.9006191378</v>
      </c>
      <c r="AF104">
        <f t="shared" si="44"/>
        <v>217.14955967707246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282.67248535200002</v>
      </c>
      <c r="I105" s="11">
        <v>381.76321411100002</v>
      </c>
      <c r="J105" s="11">
        <v>325.838569054</v>
      </c>
      <c r="K105" s="13">
        <v>19.9636468972</v>
      </c>
      <c r="O105">
        <f t="shared" si="42"/>
        <v>363.42408796080537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205.403686523</v>
      </c>
      <c r="Z105" s="11">
        <v>266.450927734</v>
      </c>
      <c r="AA105" s="11">
        <v>233.866941892</v>
      </c>
      <c r="AB105" s="11">
        <v>14.5753941648</v>
      </c>
      <c r="AF105">
        <f t="shared" si="44"/>
        <v>250.110645366602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302.24807739300002</v>
      </c>
      <c r="I106" s="11">
        <v>380.53085327100001</v>
      </c>
      <c r="J106" s="11">
        <v>342.83929267299999</v>
      </c>
      <c r="K106" s="13">
        <v>19.986883650300001</v>
      </c>
      <c r="O106">
        <f t="shared" si="42"/>
        <v>382.38584713451712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238.70030212399999</v>
      </c>
      <c r="Z106" s="11">
        <v>307.81338500999999</v>
      </c>
      <c r="AA106" s="11">
        <v>267.75123067999999</v>
      </c>
      <c r="AB106" s="11">
        <v>11.7670160062</v>
      </c>
      <c r="AF106">
        <f t="shared" si="44"/>
        <v>286.34843625740979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354.21890258799999</v>
      </c>
      <c r="I107" s="11">
        <v>420.37609863300003</v>
      </c>
      <c r="J107" s="11">
        <v>391.42338711600001</v>
      </c>
      <c r="K107" s="13">
        <v>15.9720936144</v>
      </c>
      <c r="O107">
        <f t="shared" si="42"/>
        <v>436.57412283070323</v>
      </c>
      <c r="T107" s="1"/>
      <c r="U107" s="11">
        <v>10</v>
      </c>
      <c r="V107" s="11">
        <v>51</v>
      </c>
      <c r="W107" s="11">
        <v>25.5</v>
      </c>
      <c r="X107" s="11">
        <v>2.5499999999999998E-2</v>
      </c>
      <c r="Y107" s="11">
        <v>242.77923584000001</v>
      </c>
      <c r="Z107" s="11">
        <v>316.95266723600002</v>
      </c>
      <c r="AA107" s="11">
        <v>281.26189048600003</v>
      </c>
      <c r="AB107" s="11">
        <v>17.702966015400001</v>
      </c>
      <c r="AF107">
        <f t="shared" si="44"/>
        <v>300.79750638279666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358.30865478499999</v>
      </c>
      <c r="I108" s="11">
        <v>451.89859008799999</v>
      </c>
      <c r="J108" s="11">
        <v>407.20264023999999</v>
      </c>
      <c r="K108" s="13">
        <v>25.0876487594</v>
      </c>
      <c r="O108">
        <f t="shared" si="42"/>
        <v>454.17351473799459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273.52526855500003</v>
      </c>
      <c r="Z108" s="11">
        <v>340.698974609</v>
      </c>
      <c r="AA108" s="11">
        <v>311.722532419</v>
      </c>
      <c r="AB108" s="11">
        <v>13.740479472500001</v>
      </c>
      <c r="AF108">
        <f t="shared" si="44"/>
        <v>333.37385407225264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408.60000610399999</v>
      </c>
      <c r="I109" s="11">
        <v>458.12680053700001</v>
      </c>
      <c r="J109" s="11">
        <v>435.446730957</v>
      </c>
      <c r="K109" s="13">
        <v>12.6379319003</v>
      </c>
      <c r="O109">
        <f t="shared" si="42"/>
        <v>485.67556478353993</v>
      </c>
      <c r="T109" s="1"/>
      <c r="U109" s="11">
        <v>12</v>
      </c>
      <c r="V109" s="11">
        <v>50</v>
      </c>
      <c r="W109" s="11">
        <v>25</v>
      </c>
      <c r="X109" s="11">
        <v>2.5000000000000001E-2</v>
      </c>
      <c r="Y109" s="11">
        <v>283.26989746100003</v>
      </c>
      <c r="Z109" s="11">
        <v>331.95623779300001</v>
      </c>
      <c r="AA109" s="11">
        <v>306.25084716800001</v>
      </c>
      <c r="AB109" s="11">
        <v>11.709897159</v>
      </c>
      <c r="AF109">
        <f t="shared" si="44"/>
        <v>327.52212180817526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407.80535888700001</v>
      </c>
      <c r="I110" s="11">
        <v>489.204986572</v>
      </c>
      <c r="J110" s="11">
        <v>449.632213299</v>
      </c>
      <c r="K110" s="13">
        <v>18.696470701300001</v>
      </c>
      <c r="O110">
        <f t="shared" si="42"/>
        <v>501.49734425364028</v>
      </c>
      <c r="T110" s="1"/>
      <c r="U110" s="11">
        <v>13</v>
      </c>
      <c r="V110" s="11">
        <v>52</v>
      </c>
      <c r="W110" s="11">
        <v>26</v>
      </c>
      <c r="X110" s="11">
        <v>2.5999999999999999E-2</v>
      </c>
      <c r="Y110" s="11">
        <v>287.10504150399998</v>
      </c>
      <c r="Z110" s="11">
        <v>336.1668396</v>
      </c>
      <c r="AA110" s="11">
        <v>310.38391876200001</v>
      </c>
      <c r="AB110" s="11">
        <v>12.0427872671</v>
      </c>
      <c r="AF110">
        <f t="shared" si="44"/>
        <v>331.94226428474252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393.02410888700001</v>
      </c>
      <c r="I111" s="11">
        <v>476.413330078</v>
      </c>
      <c r="J111" s="11">
        <v>436.10628157399998</v>
      </c>
      <c r="K111" s="13">
        <v>20.062531808900001</v>
      </c>
      <c r="O111">
        <f t="shared" si="42"/>
        <v>486.41119464510945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303.32519531200001</v>
      </c>
      <c r="Z111" s="11">
        <v>338.76379394499997</v>
      </c>
      <c r="AA111" s="11">
        <v>319.84588799099998</v>
      </c>
      <c r="AB111" s="11">
        <v>9.6043130605799991</v>
      </c>
      <c r="AF111">
        <f t="shared" si="44"/>
        <v>342.06143380549071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52</v>
      </c>
      <c r="F112" s="11">
        <v>26</v>
      </c>
      <c r="G112" s="11">
        <v>2.5999999999999999E-2</v>
      </c>
      <c r="H112" s="11">
        <v>415.84255981400003</v>
      </c>
      <c r="I112" s="11">
        <v>484.97427368199999</v>
      </c>
      <c r="J112" s="11">
        <v>450.78843102100001</v>
      </c>
      <c r="K112" s="13">
        <v>17.3378740251</v>
      </c>
      <c r="O112">
        <f t="shared" si="42"/>
        <v>502.78693183169139</v>
      </c>
      <c r="T112" s="1"/>
      <c r="U112" s="11">
        <v>15</v>
      </c>
      <c r="V112" s="11">
        <v>52</v>
      </c>
      <c r="W112" s="11">
        <v>26</v>
      </c>
      <c r="X112" s="11">
        <v>2.5999999999999999E-2</v>
      </c>
      <c r="Y112" s="11">
        <v>295.046142578</v>
      </c>
      <c r="Z112" s="11">
        <v>358.97961425800003</v>
      </c>
      <c r="AA112" s="11">
        <v>325.02659137400002</v>
      </c>
      <c r="AB112" s="11">
        <v>14.5765067096</v>
      </c>
      <c r="AF112">
        <f t="shared" si="44"/>
        <v>347.60197346489008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422.06393432599998</v>
      </c>
      <c r="I113" s="11">
        <v>499.443267822</v>
      </c>
      <c r="J113" s="11">
        <v>461.85376037600003</v>
      </c>
      <c r="K113" s="13">
        <v>17.374868693</v>
      </c>
      <c r="O113">
        <f t="shared" si="42"/>
        <v>515.12864828503223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306.77615356400003</v>
      </c>
      <c r="Z113" s="11">
        <v>368.48611450200002</v>
      </c>
      <c r="AA113" s="11">
        <v>336.65826599100001</v>
      </c>
      <c r="AB113" s="11">
        <v>14.4206856815</v>
      </c>
      <c r="AF113">
        <f t="shared" si="44"/>
        <v>360.04154966842066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52</v>
      </c>
      <c r="F114" s="11">
        <v>26</v>
      </c>
      <c r="G114" s="11">
        <v>2.5999999999999999E-2</v>
      </c>
      <c r="H114" s="11">
        <v>385.59881591800001</v>
      </c>
      <c r="I114" s="11">
        <v>505.831207275</v>
      </c>
      <c r="J114" s="11">
        <v>443.86541982799997</v>
      </c>
      <c r="K114" s="13">
        <v>35.107680732699997</v>
      </c>
      <c r="O114">
        <f t="shared" si="42"/>
        <v>495.06535044842201</v>
      </c>
      <c r="T114" s="1"/>
      <c r="U114" s="11">
        <v>17</v>
      </c>
      <c r="V114" s="11">
        <v>52</v>
      </c>
      <c r="W114" s="11">
        <v>26</v>
      </c>
      <c r="X114" s="11">
        <v>2.5999999999999999E-2</v>
      </c>
      <c r="Y114" s="11">
        <v>320.67242431599999</v>
      </c>
      <c r="Z114" s="11">
        <v>371.4793396</v>
      </c>
      <c r="AA114" s="11">
        <v>346.25822507399999</v>
      </c>
      <c r="AB114" s="11">
        <v>12.4817049406</v>
      </c>
      <c r="AF114">
        <f t="shared" si="44"/>
        <v>370.30829340876045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397.62942504900002</v>
      </c>
      <c r="I115" s="11">
        <v>527.26184081999997</v>
      </c>
      <c r="J115" s="11">
        <v>457.51273681599997</v>
      </c>
      <c r="K115" s="13">
        <v>32.5179238236</v>
      </c>
      <c r="O115">
        <f t="shared" si="42"/>
        <v>510.28688712492868</v>
      </c>
      <c r="T115" s="1"/>
      <c r="U115" s="11">
        <v>18</v>
      </c>
      <c r="V115" s="11">
        <v>50</v>
      </c>
      <c r="W115" s="11">
        <v>25</v>
      </c>
      <c r="X115" s="11">
        <v>2.5000000000000001E-2</v>
      </c>
      <c r="Y115" s="11">
        <v>309.66842651399998</v>
      </c>
      <c r="Z115" s="11">
        <v>374.426269531</v>
      </c>
      <c r="AA115" s="11">
        <v>341.07549072299997</v>
      </c>
      <c r="AB115" s="11">
        <v>15.4875069272</v>
      </c>
      <c r="AF115">
        <f t="shared" si="44"/>
        <v>364.76558171635338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413.46151733400001</v>
      </c>
      <c r="I116" s="11">
        <v>519.25994873000002</v>
      </c>
      <c r="J116" s="11">
        <v>462.92715571500003</v>
      </c>
      <c r="K116" s="13">
        <v>24.292702589000001</v>
      </c>
      <c r="O116">
        <f t="shared" si="42"/>
        <v>516.32585990804557</v>
      </c>
      <c r="T116" s="1"/>
      <c r="U116" s="11">
        <v>19</v>
      </c>
      <c r="V116" s="11">
        <v>52</v>
      </c>
      <c r="W116" s="11">
        <v>26</v>
      </c>
      <c r="X116" s="11">
        <v>2.5999999999999999E-2</v>
      </c>
      <c r="Y116" s="11">
        <v>306.79928588899998</v>
      </c>
      <c r="Z116" s="11">
        <v>366.40533447299998</v>
      </c>
      <c r="AA116" s="11">
        <v>339.19561180699998</v>
      </c>
      <c r="AB116" s="11">
        <v>13.22645024</v>
      </c>
      <c r="AF116">
        <f t="shared" si="44"/>
        <v>362.75513199187304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395.920654297</v>
      </c>
      <c r="I117" s="11">
        <v>465.58181762700002</v>
      </c>
      <c r="J117" s="11">
        <v>432.769180597</v>
      </c>
      <c r="K117" s="13">
        <v>18.496431965599999</v>
      </c>
      <c r="O117">
        <f t="shared" si="42"/>
        <v>482.68915866109324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289.945068359</v>
      </c>
      <c r="Z117" s="11">
        <v>332.953216553</v>
      </c>
      <c r="AA117" s="11">
        <v>313.292790432</v>
      </c>
      <c r="AB117" s="11">
        <v>10.9836557249</v>
      </c>
      <c r="AF117">
        <f t="shared" si="44"/>
        <v>335.05317754501982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388.35516357400002</v>
      </c>
      <c r="I118" s="11">
        <v>453.97906494099999</v>
      </c>
      <c r="J118" s="11">
        <v>425.64727244699998</v>
      </c>
      <c r="K118" s="13">
        <v>15.8716939583</v>
      </c>
      <c r="O118">
        <f t="shared" si="42"/>
        <v>474.74573753243789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268.47921752899998</v>
      </c>
      <c r="Z118" s="11">
        <v>343.17520141599999</v>
      </c>
      <c r="AA118" s="11">
        <v>301.408577713</v>
      </c>
      <c r="AB118" s="11">
        <v>17.9394531668</v>
      </c>
      <c r="AF118">
        <f t="shared" si="44"/>
        <v>322.34352269266486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346.05001831099997</v>
      </c>
      <c r="I119" s="11">
        <v>416.68484497100002</v>
      </c>
      <c r="J119" s="11">
        <v>381.57025625199998</v>
      </c>
      <c r="K119" s="13">
        <v>22.151855212400001</v>
      </c>
      <c r="O119">
        <f t="shared" si="42"/>
        <v>425.58443211298396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231.999801636</v>
      </c>
      <c r="Z119" s="11">
        <v>280.886810303</v>
      </c>
      <c r="AA119" s="11">
        <v>252.81877136200001</v>
      </c>
      <c r="AB119" s="11">
        <v>11.1141974166</v>
      </c>
      <c r="AF119">
        <f t="shared" si="44"/>
        <v>270.37881264698848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266.96649169900002</v>
      </c>
      <c r="I120" s="11">
        <v>379.849121094</v>
      </c>
      <c r="J120" s="11">
        <v>319.41429168100001</v>
      </c>
      <c r="K120" s="13">
        <v>25.545568082500001</v>
      </c>
      <c r="O120">
        <f t="shared" si="42"/>
        <v>356.25876940484636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187.33905029300001</v>
      </c>
      <c r="Z120" s="11">
        <v>253.708618164</v>
      </c>
      <c r="AA120" s="11">
        <v>216.48639484500001</v>
      </c>
      <c r="AB120" s="11">
        <v>18.742024643699999</v>
      </c>
      <c r="AF120">
        <f t="shared" si="44"/>
        <v>231.52289712145995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220.62652587900001</v>
      </c>
      <c r="I121" s="11">
        <v>284.08758544900002</v>
      </c>
      <c r="J121" s="11">
        <v>252.357383118</v>
      </c>
      <c r="K121" s="13">
        <v>13.779414644799999</v>
      </c>
      <c r="O121">
        <f t="shared" si="42"/>
        <v>281.46683821409579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156.49079895</v>
      </c>
      <c r="Z121" s="11">
        <v>187.94578552199999</v>
      </c>
      <c r="AA121" s="11">
        <v>174.45261779800001</v>
      </c>
      <c r="AB121" s="11">
        <v>6.5367585530400003</v>
      </c>
      <c r="AF121">
        <f t="shared" si="44"/>
        <v>186.56957871155836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162.154464722</v>
      </c>
      <c r="I122" s="11">
        <v>207.604446411</v>
      </c>
      <c r="J122" s="11">
        <v>184.34610337500001</v>
      </c>
      <c r="K122" s="13">
        <v>11.5049021733</v>
      </c>
      <c r="O122">
        <f t="shared" si="42"/>
        <v>205.6104490106718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108.39097595200001</v>
      </c>
      <c r="Z122" s="11">
        <v>133.76614379899999</v>
      </c>
      <c r="AA122" s="11">
        <v>121.605809579</v>
      </c>
      <c r="AB122" s="11">
        <v>5.3339361686200002</v>
      </c>
      <c r="AF122">
        <f t="shared" si="44"/>
        <v>130.05218808640956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52</v>
      </c>
      <c r="F123" s="11">
        <v>26</v>
      </c>
      <c r="G123" s="11">
        <v>2.5999999999999999E-2</v>
      </c>
      <c r="H123" s="11">
        <v>85.475410461400003</v>
      </c>
      <c r="I123" s="11">
        <v>112.420974731</v>
      </c>
      <c r="J123" s="11">
        <v>98.933605780999997</v>
      </c>
      <c r="K123" s="13">
        <v>6.0115246993999998</v>
      </c>
      <c r="O123">
        <f t="shared" si="42"/>
        <v>110.34560934275133</v>
      </c>
      <c r="U123" s="11">
        <v>26</v>
      </c>
      <c r="V123" s="11">
        <v>52</v>
      </c>
      <c r="W123" s="11">
        <v>26</v>
      </c>
      <c r="X123" s="11">
        <v>2.5999999999999999E-2</v>
      </c>
      <c r="Y123" s="11">
        <v>59.592205047599997</v>
      </c>
      <c r="Z123" s="11">
        <v>71.858947753899997</v>
      </c>
      <c r="AA123" s="11">
        <v>66.077628722599997</v>
      </c>
      <c r="AB123" s="11">
        <v>3.0165899539900001</v>
      </c>
      <c r="AF123">
        <f t="shared" si="44"/>
        <v>70.667184640983834</v>
      </c>
    </row>
    <row r="124" spans="3:51" x14ac:dyDescent="0.25">
      <c r="C124" s="1">
        <f t="shared" ref="C124" si="69">C37</f>
        <v>24</v>
      </c>
      <c r="D124" s="11">
        <v>27</v>
      </c>
      <c r="E124" s="11">
        <v>51</v>
      </c>
      <c r="F124" s="11">
        <v>25.5</v>
      </c>
      <c r="G124" s="11">
        <v>2.5499999999999998E-2</v>
      </c>
      <c r="H124" s="11">
        <v>31.3144550323</v>
      </c>
      <c r="I124" s="11">
        <v>45.106060028100003</v>
      </c>
      <c r="J124" s="11">
        <v>37.885918785500003</v>
      </c>
      <c r="K124" s="13">
        <v>3.1776436906500001</v>
      </c>
      <c r="O124">
        <f t="shared" si="42"/>
        <v>42.256064164385812</v>
      </c>
      <c r="U124" s="11">
        <v>27</v>
      </c>
      <c r="V124" s="11">
        <v>51</v>
      </c>
      <c r="W124" s="11">
        <v>25.5</v>
      </c>
      <c r="X124" s="11">
        <v>2.5499999999999998E-2</v>
      </c>
      <c r="Y124" s="11">
        <v>18.511978149400001</v>
      </c>
      <c r="Z124" s="11">
        <v>28.637964248700001</v>
      </c>
      <c r="AA124" s="11">
        <v>24.368039000300001</v>
      </c>
      <c r="AB124" s="11">
        <v>1.8804007552699999</v>
      </c>
      <c r="AF124">
        <f t="shared" si="44"/>
        <v>26.060570644901585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3.2862150669100001</v>
      </c>
      <c r="I125" s="11">
        <v>9.3079919815099998</v>
      </c>
      <c r="J125" s="11">
        <v>6.9639566552399996</v>
      </c>
      <c r="K125" s="13">
        <v>1.3911939795999999</v>
      </c>
      <c r="O125">
        <f t="shared" si="42"/>
        <v>7.7672499096009293</v>
      </c>
      <c r="U125" s="11">
        <v>28</v>
      </c>
      <c r="V125" s="11">
        <v>51</v>
      </c>
      <c r="W125" s="11">
        <v>25.5</v>
      </c>
      <c r="X125" s="11">
        <v>2.5499999999999998E-2</v>
      </c>
      <c r="Y125" s="11">
        <v>2.45076346397</v>
      </c>
      <c r="Z125" s="11">
        <v>7.6303319931000004</v>
      </c>
      <c r="AA125" s="11">
        <v>4.6690397356100002</v>
      </c>
      <c r="AB125" s="11">
        <v>1.1018594074800001</v>
      </c>
      <c r="AF125">
        <f t="shared" si="44"/>
        <v>4.9933373740996974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0.56193488836299998</v>
      </c>
      <c r="I126" s="11">
        <v>2.3094429969800001</v>
      </c>
      <c r="J126" s="11">
        <v>1.57247480035</v>
      </c>
      <c r="K126" s="13">
        <v>0.42835916404699997</v>
      </c>
      <c r="O126">
        <f t="shared" si="42"/>
        <v>1.7538599614456318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0</v>
      </c>
      <c r="Z126" s="11">
        <v>3.2330994606000001</v>
      </c>
      <c r="AA126" s="11">
        <v>1.66425076485</v>
      </c>
      <c r="AB126" s="11">
        <v>0.69734125235300004</v>
      </c>
      <c r="AF126">
        <f t="shared" si="44"/>
        <v>1.7798446821129499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3" spans="3:17" ht="23.25" x14ac:dyDescent="0.35">
      <c r="C163" s="32" t="s">
        <v>61</v>
      </c>
      <c r="D163" s="31"/>
      <c r="E163" s="31"/>
      <c r="F163" s="31"/>
      <c r="G163" s="31"/>
      <c r="H163" s="31"/>
      <c r="I163" s="2"/>
      <c r="J163" s="2"/>
      <c r="K163" s="2"/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1.78155585881</v>
      </c>
      <c r="F167" s="11">
        <v>0.76531682123699996</v>
      </c>
      <c r="G167" s="11">
        <v>0</v>
      </c>
      <c r="H167" s="6">
        <f>E167/F167</f>
        <v>2.3278671125122123</v>
      </c>
      <c r="N167" s="11">
        <v>1.49231114551</v>
      </c>
      <c r="O167" s="11">
        <v>0.47517874896599999</v>
      </c>
      <c r="P167" s="11">
        <v>0</v>
      </c>
      <c r="Q167" s="6">
        <f>N167/O167</f>
        <v>3.1405258521289174</v>
      </c>
    </row>
    <row r="168" spans="3:17" x14ac:dyDescent="0.25">
      <c r="C168">
        <f t="shared" ref="C168" si="70">C12</f>
        <v>-26</v>
      </c>
      <c r="D168" s="11">
        <v>2</v>
      </c>
      <c r="E168" s="11">
        <v>28.805846317099999</v>
      </c>
      <c r="F168" s="11">
        <v>12.1789927813</v>
      </c>
      <c r="G168" s="11">
        <v>0</v>
      </c>
      <c r="H168" s="6">
        <f t="shared" ref="H168:H195" si="71">E168/F168</f>
        <v>2.3652076024980802</v>
      </c>
      <c r="N168" s="11">
        <v>4.4611660452499997</v>
      </c>
      <c r="O168" s="11">
        <v>1.1348893729</v>
      </c>
      <c r="P168" s="11">
        <v>0</v>
      </c>
      <c r="Q168" s="6">
        <f t="shared" ref="Q168:Q195" si="72">N168/O168</f>
        <v>3.9309259138186432</v>
      </c>
    </row>
    <row r="169" spans="3:17" x14ac:dyDescent="0.25">
      <c r="C169">
        <f t="shared" ref="C169" si="73">C13</f>
        <v>-24</v>
      </c>
      <c r="D169" s="11">
        <v>3</v>
      </c>
      <c r="E169" s="11">
        <v>114.724885585</v>
      </c>
      <c r="F169" s="11">
        <v>36.154491649000001</v>
      </c>
      <c r="G169" s="11">
        <v>2.8596164011499998</v>
      </c>
      <c r="H169" s="6">
        <f t="shared" si="71"/>
        <v>3.1731848617534961</v>
      </c>
      <c r="N169" s="11">
        <v>17.3328713342</v>
      </c>
      <c r="O169" s="11">
        <v>6.0296176490800004</v>
      </c>
      <c r="P169" s="11">
        <v>2.8443554102199999</v>
      </c>
      <c r="Q169" s="6">
        <f t="shared" si="72"/>
        <v>2.8746219649341533</v>
      </c>
    </row>
    <row r="170" spans="3:17" x14ac:dyDescent="0.25">
      <c r="C170">
        <f t="shared" ref="C170" si="74">C14</f>
        <v>-22</v>
      </c>
      <c r="D170" s="11">
        <v>4</v>
      </c>
      <c r="E170" s="11">
        <v>324.02486075600001</v>
      </c>
      <c r="F170" s="11">
        <v>103.940324398</v>
      </c>
      <c r="G170" s="11">
        <v>7.6872520072799997</v>
      </c>
      <c r="H170" s="6">
        <f t="shared" si="71"/>
        <v>3.1174124444259945</v>
      </c>
      <c r="N170" s="11">
        <v>29.341404045299999</v>
      </c>
      <c r="O170" s="11">
        <v>10.6838057509</v>
      </c>
      <c r="P170" s="11">
        <v>3.5121861649500001</v>
      </c>
      <c r="Q170" s="6">
        <f t="shared" si="72"/>
        <v>2.7463438337811685</v>
      </c>
    </row>
    <row r="171" spans="3:17" x14ac:dyDescent="0.25">
      <c r="C171">
        <f t="shared" ref="C171" si="75">C15</f>
        <v>-20</v>
      </c>
      <c r="D171" s="11">
        <v>5</v>
      </c>
      <c r="E171" s="11">
        <v>678.04467294699998</v>
      </c>
      <c r="F171" s="11">
        <v>207.10865705200001</v>
      </c>
      <c r="G171" s="11">
        <v>4.47745149042</v>
      </c>
      <c r="H171" s="6">
        <f t="shared" si="71"/>
        <v>3.2738596377299634</v>
      </c>
      <c r="N171" s="11">
        <v>76.683507283500006</v>
      </c>
      <c r="O171" s="11">
        <v>31.827063721199998</v>
      </c>
      <c r="P171" s="11">
        <v>4.7686739283400001</v>
      </c>
      <c r="Q171" s="6">
        <f t="shared" si="72"/>
        <v>2.4093805182669472</v>
      </c>
    </row>
    <row r="172" spans="3:17" x14ac:dyDescent="0.25">
      <c r="C172">
        <f t="shared" ref="C172" si="76">C16</f>
        <v>-18</v>
      </c>
      <c r="D172" s="11">
        <v>6</v>
      </c>
      <c r="E172" s="11">
        <v>1503.9642860599999</v>
      </c>
      <c r="F172" s="11">
        <v>362.75875674999997</v>
      </c>
      <c r="G172" s="11">
        <v>4.21917964898</v>
      </c>
      <c r="H172" s="6">
        <f t="shared" si="71"/>
        <v>4.1459075985765299</v>
      </c>
      <c r="N172" s="11">
        <v>185.26309024599999</v>
      </c>
      <c r="O172" s="11">
        <v>56.646134806600003</v>
      </c>
      <c r="P172" s="11">
        <v>3.4538403772800002</v>
      </c>
      <c r="Q172" s="6">
        <f t="shared" si="72"/>
        <v>3.2705336538586645</v>
      </c>
    </row>
    <row r="173" spans="3:17" x14ac:dyDescent="0.25">
      <c r="C173">
        <f t="shared" ref="C173" si="77">C17</f>
        <v>-16</v>
      </c>
      <c r="D173" s="11">
        <v>7</v>
      </c>
      <c r="E173" s="11">
        <v>2080.6873707499999</v>
      </c>
      <c r="F173" s="11">
        <v>446.83727428999998</v>
      </c>
      <c r="G173" s="11">
        <v>4.6719288638999998</v>
      </c>
      <c r="H173" s="6">
        <f t="shared" si="71"/>
        <v>4.6564767320633633</v>
      </c>
      <c r="N173" s="11">
        <v>247.841194003</v>
      </c>
      <c r="O173" s="11">
        <v>63.349194620200002</v>
      </c>
      <c r="P173" s="11">
        <v>4.0215496970200002</v>
      </c>
      <c r="Q173" s="6">
        <f t="shared" si="72"/>
        <v>3.9123022082426204</v>
      </c>
    </row>
    <row r="174" spans="3:17" x14ac:dyDescent="0.25">
      <c r="C174">
        <f t="shared" ref="C174" si="78">C18</f>
        <v>-14</v>
      </c>
      <c r="D174" s="11">
        <v>8</v>
      </c>
      <c r="E174" s="11">
        <v>2496.4625197199998</v>
      </c>
      <c r="F174" s="11">
        <v>499.22157170200001</v>
      </c>
      <c r="G174" s="11">
        <v>5.0583747075199996</v>
      </c>
      <c r="H174" s="6">
        <f t="shared" si="71"/>
        <v>5.0007104284552257</v>
      </c>
      <c r="N174" s="11">
        <v>279.85275474000002</v>
      </c>
      <c r="O174" s="11">
        <v>65.033761317900002</v>
      </c>
      <c r="P174" s="11">
        <v>4.3680676588600003</v>
      </c>
      <c r="Q174" s="6">
        <f t="shared" si="72"/>
        <v>4.303191897082737</v>
      </c>
    </row>
    <row r="175" spans="3:17" x14ac:dyDescent="0.25">
      <c r="C175">
        <f t="shared" ref="C175" si="79">C19</f>
        <v>-12</v>
      </c>
      <c r="D175" s="11">
        <v>9</v>
      </c>
      <c r="E175" s="11">
        <v>2824.0212871799999</v>
      </c>
      <c r="F175" s="11">
        <v>587.15919670699998</v>
      </c>
      <c r="G175" s="11">
        <v>4.8374783992800001</v>
      </c>
      <c r="H175" s="6">
        <f t="shared" si="71"/>
        <v>4.8096347685910859</v>
      </c>
      <c r="N175" s="11">
        <v>305.29526050300001</v>
      </c>
      <c r="O175" s="11">
        <v>53.095278043</v>
      </c>
      <c r="P175" s="11">
        <v>6.2357657139100002</v>
      </c>
      <c r="Q175" s="6">
        <f t="shared" si="72"/>
        <v>5.7499512528355554</v>
      </c>
    </row>
    <row r="176" spans="3:17" x14ac:dyDescent="0.25">
      <c r="C176">
        <f t="shared" ref="C176" si="80">C20</f>
        <v>-10</v>
      </c>
      <c r="D176" s="11">
        <v>10</v>
      </c>
      <c r="E176" s="11">
        <v>3004.6456801499999</v>
      </c>
      <c r="F176" s="11">
        <v>633.40375234600003</v>
      </c>
      <c r="G176" s="11">
        <v>4.7548409630300004</v>
      </c>
      <c r="H176" s="6">
        <f t="shared" si="71"/>
        <v>4.7436499531639917</v>
      </c>
      <c r="N176" s="11">
        <v>336.34263640799998</v>
      </c>
      <c r="O176" s="11">
        <v>77.895941416400007</v>
      </c>
      <c r="P176" s="11">
        <v>4.5600985826200002</v>
      </c>
      <c r="Q176" s="6">
        <f t="shared" si="72"/>
        <v>4.3178454524356935</v>
      </c>
    </row>
    <row r="177" spans="3:17" x14ac:dyDescent="0.25">
      <c r="C177">
        <f t="shared" ref="C177" si="81">C21</f>
        <v>-8</v>
      </c>
      <c r="D177" s="11">
        <v>11</v>
      </c>
      <c r="E177" s="11">
        <v>3213.8132418099999</v>
      </c>
      <c r="F177" s="11">
        <v>674.45278578499995</v>
      </c>
      <c r="G177" s="11">
        <v>4.7836090968200002</v>
      </c>
      <c r="H177" s="6">
        <f t="shared" si="71"/>
        <v>4.7650677846477008</v>
      </c>
      <c r="N177" s="11">
        <v>359.46258427499998</v>
      </c>
      <c r="O177" s="11">
        <v>67.514631784900004</v>
      </c>
      <c r="P177" s="11">
        <v>5.9789038254699998</v>
      </c>
      <c r="Q177" s="6">
        <f t="shared" si="72"/>
        <v>5.3242175032552819</v>
      </c>
    </row>
    <row r="178" spans="3:17" x14ac:dyDescent="0.25">
      <c r="C178">
        <f t="shared" ref="C178" si="82">C22</f>
        <v>-6</v>
      </c>
      <c r="D178" s="11">
        <v>12</v>
      </c>
      <c r="E178" s="11">
        <v>3365.7168896500002</v>
      </c>
      <c r="F178" s="11">
        <v>723.55264892599996</v>
      </c>
      <c r="G178" s="11">
        <v>4.6661387062099999</v>
      </c>
      <c r="H178" s="6">
        <f t="shared" si="71"/>
        <v>4.6516544368207029</v>
      </c>
      <c r="N178" s="11">
        <v>370.84878723100002</v>
      </c>
      <c r="O178" s="11">
        <v>91.355285186800003</v>
      </c>
      <c r="P178" s="11">
        <v>4.1031752395599996</v>
      </c>
      <c r="Q178" s="6">
        <f t="shared" si="72"/>
        <v>4.0594125065966544</v>
      </c>
    </row>
    <row r="179" spans="3:17" x14ac:dyDescent="0.25">
      <c r="C179">
        <f t="shared" ref="C179" si="83">C23</f>
        <v>-4</v>
      </c>
      <c r="D179" s="11">
        <v>13</v>
      </c>
      <c r="E179" s="11">
        <v>3470.2752591600001</v>
      </c>
      <c r="F179" s="11">
        <v>752.35788550699999</v>
      </c>
      <c r="G179" s="11">
        <v>4.6160879685299996</v>
      </c>
      <c r="H179" s="6">
        <f t="shared" si="71"/>
        <v>4.6125325805835695</v>
      </c>
      <c r="N179" s="11">
        <v>380.00806426999998</v>
      </c>
      <c r="O179" s="11">
        <v>98.463413678699993</v>
      </c>
      <c r="P179" s="11">
        <v>3.9058329325500001</v>
      </c>
      <c r="Q179" s="6">
        <f t="shared" si="72"/>
        <v>3.8593834001126539</v>
      </c>
    </row>
    <row r="180" spans="3:17" x14ac:dyDescent="0.25">
      <c r="C180">
        <f t="shared" ref="C180" si="84">C24</f>
        <v>-2</v>
      </c>
      <c r="D180" s="11">
        <v>14</v>
      </c>
      <c r="E180" s="11">
        <v>3606.68362192</v>
      </c>
      <c r="F180" s="11">
        <v>788.54624234699997</v>
      </c>
      <c r="G180" s="11">
        <v>4.5816396566500002</v>
      </c>
      <c r="H180" s="6">
        <f t="shared" si="71"/>
        <v>4.5738390828991839</v>
      </c>
      <c r="N180" s="11">
        <v>377.97608889100002</v>
      </c>
      <c r="O180" s="11">
        <v>82.208512746400004</v>
      </c>
      <c r="P180" s="11">
        <v>4.7752376015399998</v>
      </c>
      <c r="Q180" s="6">
        <f t="shared" si="72"/>
        <v>4.597773104799928</v>
      </c>
    </row>
    <row r="181" spans="3:17" x14ac:dyDescent="0.25">
      <c r="C181">
        <f t="shared" ref="C181" si="85">C25</f>
        <v>0</v>
      </c>
      <c r="D181" s="11">
        <v>15</v>
      </c>
      <c r="E181" s="11">
        <v>3709.2796443100001</v>
      </c>
      <c r="F181" s="11">
        <v>821.75339801500002</v>
      </c>
      <c r="G181" s="11">
        <v>4.5211133406700004</v>
      </c>
      <c r="H181" s="6">
        <f t="shared" si="71"/>
        <v>4.5138598188580801</v>
      </c>
      <c r="N181" s="11">
        <v>387.90751354499997</v>
      </c>
      <c r="O181" s="11">
        <v>88.927049710199995</v>
      </c>
      <c r="P181" s="11">
        <v>4.4903835700099997</v>
      </c>
      <c r="Q181" s="6">
        <f t="shared" si="72"/>
        <v>4.3620868431948745</v>
      </c>
    </row>
    <row r="182" spans="3:17" x14ac:dyDescent="0.25">
      <c r="C182">
        <f t="shared" ref="C182" si="86">C26</f>
        <v>2</v>
      </c>
      <c r="D182" s="11">
        <v>16</v>
      </c>
      <c r="E182" s="11">
        <v>3736.8604296899998</v>
      </c>
      <c r="F182" s="11">
        <v>830.78010375999997</v>
      </c>
      <c r="G182" s="11">
        <v>4.5067999362900002</v>
      </c>
      <c r="H182" s="6">
        <f t="shared" si="71"/>
        <v>4.4980138700691885</v>
      </c>
      <c r="N182" s="11">
        <v>399.25601379400001</v>
      </c>
      <c r="O182" s="11">
        <v>88.5265830994</v>
      </c>
      <c r="P182" s="11">
        <v>4.6465268230400003</v>
      </c>
      <c r="Q182" s="6">
        <f t="shared" si="72"/>
        <v>4.5100126969286132</v>
      </c>
    </row>
    <row r="183" spans="3:17" x14ac:dyDescent="0.25">
      <c r="C183">
        <f t="shared" ref="C183" si="87">C27</f>
        <v>4</v>
      </c>
      <c r="D183" s="11">
        <v>17</v>
      </c>
      <c r="E183" s="11">
        <v>3751.2964853100002</v>
      </c>
      <c r="F183" s="11">
        <v>838.80666410000003</v>
      </c>
      <c r="G183" s="11">
        <v>4.4835661558000002</v>
      </c>
      <c r="H183" s="6">
        <f t="shared" si="71"/>
        <v>4.4721825014766239</v>
      </c>
      <c r="N183" s="11">
        <v>395.06182391800002</v>
      </c>
      <c r="O183" s="11">
        <v>69.018709182699993</v>
      </c>
      <c r="P183" s="11">
        <v>6.7915910849200003</v>
      </c>
      <c r="Q183" s="6">
        <f t="shared" si="72"/>
        <v>5.7239816362289337</v>
      </c>
    </row>
    <row r="184" spans="3:17" x14ac:dyDescent="0.25">
      <c r="C184">
        <f t="shared" ref="C184" si="88">C28</f>
        <v>6</v>
      </c>
      <c r="D184" s="11">
        <v>18</v>
      </c>
      <c r="E184" s="11">
        <v>3678.0558496100002</v>
      </c>
      <c r="F184" s="11">
        <v>809.18958496100004</v>
      </c>
      <c r="G184" s="11">
        <v>4.5548778247800001</v>
      </c>
      <c r="H184" s="6">
        <f t="shared" si="71"/>
        <v>4.5453573772668729</v>
      </c>
      <c r="N184" s="11">
        <v>399.29411438</v>
      </c>
      <c r="O184" s="11">
        <v>82.333566436799998</v>
      </c>
      <c r="P184" s="11">
        <v>5.0821010875699999</v>
      </c>
      <c r="Q184" s="6">
        <f t="shared" si="72"/>
        <v>4.8497123550028869</v>
      </c>
    </row>
    <row r="185" spans="3:17" x14ac:dyDescent="0.25">
      <c r="C185">
        <f t="shared" ref="C185" si="89">C29</f>
        <v>8</v>
      </c>
      <c r="D185" s="11">
        <v>19</v>
      </c>
      <c r="E185" s="11">
        <v>3580.4184382499998</v>
      </c>
      <c r="F185" s="11">
        <v>803.14176471400003</v>
      </c>
      <c r="G185" s="11">
        <v>4.4652783412200003</v>
      </c>
      <c r="H185" s="6">
        <f t="shared" si="71"/>
        <v>4.4580155030600261</v>
      </c>
      <c r="N185" s="11">
        <v>401.061383761</v>
      </c>
      <c r="O185" s="11">
        <v>87.491413483299993</v>
      </c>
      <c r="P185" s="11">
        <v>4.8498397286100001</v>
      </c>
      <c r="Q185" s="6">
        <f t="shared" si="72"/>
        <v>4.5840085077326238</v>
      </c>
    </row>
    <row r="186" spans="3:17" x14ac:dyDescent="0.25">
      <c r="C186">
        <f t="shared" ref="C186" si="90">C30</f>
        <v>10</v>
      </c>
      <c r="D186" s="11">
        <v>20</v>
      </c>
      <c r="E186" s="11">
        <v>3421.0770143999998</v>
      </c>
      <c r="F186" s="11">
        <v>762.83764050100001</v>
      </c>
      <c r="G186" s="11">
        <v>4.4917613244499996</v>
      </c>
      <c r="H186" s="6">
        <f t="shared" si="71"/>
        <v>4.4846725341885056</v>
      </c>
      <c r="N186" s="11">
        <v>373.03098730900001</v>
      </c>
      <c r="O186" s="11">
        <v>84.4825657863</v>
      </c>
      <c r="P186" s="11">
        <v>4.5463888037400002</v>
      </c>
      <c r="Q186" s="6">
        <f t="shared" si="72"/>
        <v>4.4154789078327452</v>
      </c>
    </row>
    <row r="187" spans="3:17" x14ac:dyDescent="0.25">
      <c r="C187">
        <f t="shared" ref="C187" si="91">C31</f>
        <v>12</v>
      </c>
      <c r="D187" s="11">
        <v>21</v>
      </c>
      <c r="E187" s="11">
        <v>3147.09000651</v>
      </c>
      <c r="F187" s="11">
        <v>740.49637499000005</v>
      </c>
      <c r="G187" s="11">
        <v>4.2527354277800002</v>
      </c>
      <c r="H187" s="6">
        <f t="shared" si="71"/>
        <v>4.2499735485572083</v>
      </c>
      <c r="N187" s="11">
        <v>363.52792837099997</v>
      </c>
      <c r="O187" s="11">
        <v>87.850022858299994</v>
      </c>
      <c r="P187" s="11">
        <v>4.2733314691800004</v>
      </c>
      <c r="Q187" s="6">
        <f t="shared" si="72"/>
        <v>4.1380516082205459</v>
      </c>
    </row>
    <row r="188" spans="3:17" x14ac:dyDescent="0.25">
      <c r="C188">
        <f t="shared" ref="C188" si="92">C32</f>
        <v>14</v>
      </c>
      <c r="D188" s="11">
        <v>22</v>
      </c>
      <c r="E188" s="11">
        <v>2803.6862505700001</v>
      </c>
      <c r="F188" s="11">
        <v>663.74905455299995</v>
      </c>
      <c r="G188" s="11">
        <v>4.2287423563899997</v>
      </c>
      <c r="H188" s="6">
        <f t="shared" si="71"/>
        <v>4.2240154337517444</v>
      </c>
      <c r="N188" s="11">
        <v>317.19451425599999</v>
      </c>
      <c r="O188" s="11">
        <v>91.041048236899996</v>
      </c>
      <c r="P188" s="11">
        <v>3.6081564893900002</v>
      </c>
      <c r="Q188" s="6">
        <f t="shared" si="72"/>
        <v>3.4840824045722858</v>
      </c>
    </row>
    <row r="189" spans="3:17" x14ac:dyDescent="0.25">
      <c r="C189">
        <f t="shared" ref="C189" si="93">C33</f>
        <v>16</v>
      </c>
      <c r="D189" s="11">
        <v>23</v>
      </c>
      <c r="E189" s="11">
        <v>2393.7437528700002</v>
      </c>
      <c r="F189" s="11">
        <v>552.97544292400005</v>
      </c>
      <c r="G189" s="11">
        <v>4.33777031244</v>
      </c>
      <c r="H189" s="6">
        <f t="shared" si="71"/>
        <v>4.3288427786457637</v>
      </c>
      <c r="N189" s="11">
        <v>267.95034430999999</v>
      </c>
      <c r="O189" s="11">
        <v>72.781013638399997</v>
      </c>
      <c r="P189" s="11">
        <v>3.7635394498400001</v>
      </c>
      <c r="Q189" s="6">
        <f t="shared" si="72"/>
        <v>3.6815967642504321</v>
      </c>
    </row>
    <row r="190" spans="3:17" x14ac:dyDescent="0.25">
      <c r="C190">
        <f t="shared" ref="C190" si="94">C34</f>
        <v>18</v>
      </c>
      <c r="D190" s="11">
        <v>24</v>
      </c>
      <c r="E190" s="11">
        <v>1915.74732178</v>
      </c>
      <c r="F190" s="11">
        <v>410.48439575200001</v>
      </c>
      <c r="G190" s="11">
        <v>4.6840217495000003</v>
      </c>
      <c r="H190" s="6">
        <f t="shared" si="71"/>
        <v>4.667040554051721</v>
      </c>
      <c r="N190" s="11">
        <v>213.40500152600001</v>
      </c>
      <c r="O190" s="11">
        <v>55.0869876099</v>
      </c>
      <c r="P190" s="11">
        <v>3.9280783700900002</v>
      </c>
      <c r="Q190" s="6">
        <f t="shared" si="72"/>
        <v>3.8739639030043413</v>
      </c>
    </row>
    <row r="191" spans="3:17" x14ac:dyDescent="0.25">
      <c r="C191">
        <f t="shared" ref="C191" si="95">C35</f>
        <v>20</v>
      </c>
      <c r="D191" s="11">
        <v>25</v>
      </c>
      <c r="E191" s="11">
        <v>1348.0089932999999</v>
      </c>
      <c r="F191" s="11">
        <v>268.018917671</v>
      </c>
      <c r="G191" s="11">
        <v>5.0513321253000001</v>
      </c>
      <c r="H191" s="6">
        <f t="shared" si="71"/>
        <v>5.0295292773128617</v>
      </c>
      <c r="N191" s="11">
        <v>152.97595684300001</v>
      </c>
      <c r="O191" s="11">
        <v>44.364087288199997</v>
      </c>
      <c r="P191" s="11">
        <v>3.54287400154</v>
      </c>
      <c r="Q191" s="6">
        <f t="shared" si="72"/>
        <v>3.4481934869803736</v>
      </c>
    </row>
    <row r="192" spans="3:17" x14ac:dyDescent="0.25">
      <c r="C192">
        <f t="shared" ref="C192" si="96">C36</f>
        <v>22</v>
      </c>
      <c r="D192" s="11">
        <v>26</v>
      </c>
      <c r="E192" s="11">
        <v>850.33788592999997</v>
      </c>
      <c r="F192" s="11">
        <v>177.23667966400001</v>
      </c>
      <c r="G192" s="11">
        <v>4.82540015991</v>
      </c>
      <c r="H192" s="6">
        <f t="shared" si="71"/>
        <v>4.7977534195632927</v>
      </c>
      <c r="N192" s="11">
        <v>82.505617435199994</v>
      </c>
      <c r="O192" s="11">
        <v>23.232684172100001</v>
      </c>
      <c r="P192" s="11">
        <v>3.6802599384199999</v>
      </c>
      <c r="Q192" s="6">
        <f t="shared" si="72"/>
        <v>3.5512735775180264</v>
      </c>
    </row>
    <row r="193" spans="3:17" x14ac:dyDescent="0.25">
      <c r="C193">
        <f t="shared" ref="C193" si="97">C37</f>
        <v>24</v>
      </c>
      <c r="D193" s="11">
        <v>27</v>
      </c>
      <c r="E193" s="11">
        <v>416.57916199900001</v>
      </c>
      <c r="F193" s="11">
        <v>105.931131849</v>
      </c>
      <c r="G193" s="11">
        <v>3.9495876770399998</v>
      </c>
      <c r="H193" s="6">
        <f t="shared" si="71"/>
        <v>3.9325470683426156</v>
      </c>
      <c r="N193" s="11">
        <v>31.1269787807</v>
      </c>
      <c r="O193" s="11">
        <v>9.5585845031000005</v>
      </c>
      <c r="P193" s="11">
        <v>3.4221341142499999</v>
      </c>
      <c r="Q193" s="6">
        <f t="shared" si="72"/>
        <v>3.256442287098579</v>
      </c>
    </row>
    <row r="194" spans="3:17" x14ac:dyDescent="0.25">
      <c r="C194">
        <f t="shared" ref="C194" si="98">C38</f>
        <v>26</v>
      </c>
      <c r="D194" s="11">
        <v>28</v>
      </c>
      <c r="E194" s="11">
        <v>123.42164701599999</v>
      </c>
      <c r="F194" s="11">
        <v>36.255096360700001</v>
      </c>
      <c r="G194" s="11">
        <v>3.4155038712099999</v>
      </c>
      <c r="H194" s="6">
        <f t="shared" si="71"/>
        <v>3.4042564881936785</v>
      </c>
      <c r="N194" s="11">
        <v>5.8164981954200003</v>
      </c>
      <c r="O194" s="11">
        <v>1.6948226741000001</v>
      </c>
      <c r="P194" s="11">
        <v>0.13998494428700001</v>
      </c>
      <c r="Q194" s="6">
        <f t="shared" si="72"/>
        <v>3.4319213946725897</v>
      </c>
    </row>
    <row r="195" spans="3:17" x14ac:dyDescent="0.25">
      <c r="C195">
        <f t="shared" ref="C195" si="99">C39</f>
        <v>28</v>
      </c>
      <c r="D195" s="11">
        <v>29</v>
      </c>
      <c r="E195" s="11">
        <v>12.8007761002</v>
      </c>
      <c r="F195" s="11">
        <v>3.9980347845000002</v>
      </c>
      <c r="G195" s="11">
        <v>0</v>
      </c>
      <c r="H195" s="6">
        <f t="shared" si="71"/>
        <v>3.2017670656161847</v>
      </c>
      <c r="N195" s="11">
        <v>1.61836277783</v>
      </c>
      <c r="O195" s="11">
        <v>0.525029464941</v>
      </c>
      <c r="P195" s="11">
        <v>0</v>
      </c>
      <c r="Q195" s="6">
        <f t="shared" si="72"/>
        <v>3.0824227703332099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2022-03-02T19:30:18Z</dcterms:modified>
</cp:coreProperties>
</file>