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CSF_Data\ROIs\UM_ROIs\"/>
    </mc:Choice>
  </mc:AlternateContent>
  <xr:revisionPtr revIDLastSave="0" documentId="13_ncr:1_{9644DFC3-6816-40A5-80DD-3FE3BE8E465C}" xr6:coauthVersionLast="47" xr6:coauthVersionMax="47" xr10:uidLastSave="{00000000-0000-0000-0000-000000000000}"/>
  <bookViews>
    <workbookView xWindow="-27915" yWindow="1650" windowWidth="27660" windowHeight="1222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0" i="3" l="1"/>
  <c r="O60" i="3" s="1"/>
  <c r="H175" i="3"/>
  <c r="H173" i="3"/>
  <c r="H167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33" i="3"/>
  <c r="O61" i="3" l="1"/>
  <c r="AK29" i="3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O8" i="3" s="1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P35" i="3" s="1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5" i="3"/>
  <c r="AG39" i="3"/>
  <c r="P39" i="3"/>
  <c r="C167" i="3"/>
  <c r="P11" i="3"/>
  <c r="AG11" i="3"/>
  <c r="C192" i="3"/>
  <c r="P36" i="3"/>
  <c r="AG36" i="3"/>
  <c r="C193" i="3"/>
  <c r="AG37" i="3"/>
  <c r="P37" i="3"/>
  <c r="C194" i="3"/>
  <c r="AG38" i="3"/>
  <c r="P38" i="3"/>
  <c r="C168" i="3"/>
  <c r="P12" i="3"/>
  <c r="AG12" i="3"/>
  <c r="C191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<sst xmlns="http://schemas.openxmlformats.org/spreadsheetml/2006/main" count="244" uniqueCount="68">
  <si>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</si>
  <si>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</si>
  <si>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</si>
  <si>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</si>
  <si>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</si>
  <si>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</si>
  <si>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</si>
  <si>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</si>
  <si>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</si>
  <si>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</si>
  <si>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</si>
  <si>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</si>
  <si>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</si>
  <si>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</si>
  <si>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</si>
  <si>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</si>
  <si>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</si>
  <si>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</si>
  <si>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</si>
  <si>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</si>
  <si>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</si>
  <si>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</si>
  <si>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</si>
  <si>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</si>
  <si>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</si>
  <si>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</si>
  <si>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</si>
  <si>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</si>
  <si>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</si>
  <si>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</si>
  <si>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</si>
  <si>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</si>
  <si>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</si>
  <si>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</si>
  <si>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</si>
  <si>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</si>
  <si>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</si>
  <si>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</si>
  <si>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</si>
  <si>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</si>
  <si>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</si>
  <si>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</si>
  <si>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</si>
  <si>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</si>
  <si>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</si>
  <si>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</si>
  <si>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</si>
  <si>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</si>
  <si>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</si>
  <si>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</si>
  <si>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</si>
  <si>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</si>
  <si>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</si>
  <si>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</si>
  <si>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</si>
  <si>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</si>
  <si>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</si>
  <si>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</si>
  <si>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</si>
  <si>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</si>
  <si>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</si>
  <si>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SNR T2</t>
  </si>
  <si>
    <t>SNR HighB</t>
  </si>
  <si>
    <t>L:\BRoss_Lab\MF_CIRP_Subgroups\IADP_WG_TCONS\DWIphantomRoundRobin\UCSF_Data\ITK_Format_DICOM_FromUCSF\UCSFDay1_20220105\Ser11\2ADC</t>
  </si>
  <si>
    <t>11dti_DWI_T2w-label.mhd</t>
  </si>
  <si>
    <t>and</t>
  </si>
  <si>
    <t>L:\BRoss_Lab\MF_CIRP_Subgroups\IADP_WG_TCONS\DWIphantomRoundRobin\UCSF_Data\ITK_Format_DICOM_FromUCSF\UCSFDay1_20220105\Ser12\2ADC</t>
  </si>
  <si>
    <t>USING slice-by-slice "DV" to read Bruker ADC DICOM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</si>
</sst>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0" fontId="1" fillId="2" borderId="0" xfId="0" applyFont="1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</a:t>
            </a:r>
            <a:r>
              <a:rPr lang="en-US" baseline="0"/>
              <a:t> DICOM Bruker ADC DV </a:t>
            </a:r>
            <a:r>
              <a:rPr lang="en-US"/>
              <a:t>Day 1Pass 1 </a:t>
            </a:r>
          </a:p>
        </c:rich>
      </c:tx>
      <c:layout>
        <c:manualLayout>
          <c:xMode val="edge"/>
          <c:yMode val="edge"/>
          <c:x val="9.5938285227842521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7880001798251949E-2"/>
                  <c:y val="-0.453794185381188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1.1074312314300001</c:v>
                </c:pt>
                <c:pt idx="5">
                  <c:v>1.07222842966</c:v>
                </c:pt>
                <c:pt idx="6">
                  <c:v>1.0427529021999999</c:v>
                </c:pt>
                <c:pt idx="7">
                  <c:v>1.0720877227000001</c:v>
                </c:pt>
                <c:pt idx="8">
                  <c:v>1.05138714927</c:v>
                </c:pt>
                <c:pt idx="9">
                  <c:v>1.0998784743499999</c:v>
                </c:pt>
                <c:pt idx="10">
                  <c:v>1.07196116747</c:v>
                </c:pt>
                <c:pt idx="11">
                  <c:v>1.09118486755</c:v>
                </c:pt>
                <c:pt idx="12">
                  <c:v>1.10356301801</c:v>
                </c:pt>
                <c:pt idx="13">
                  <c:v>1.10848602273</c:v>
                </c:pt>
                <c:pt idx="14">
                  <c:v>1.0997620160099999</c:v>
                </c:pt>
                <c:pt idx="15">
                  <c:v>1.10874252677</c:v>
                </c:pt>
                <c:pt idx="16">
                  <c:v>1.1012679785300001</c:v>
                </c:pt>
                <c:pt idx="17">
                  <c:v>1.1138668834600001</c:v>
                </c:pt>
                <c:pt idx="18">
                  <c:v>1.0799976519800001</c:v>
                </c:pt>
                <c:pt idx="19">
                  <c:v>1.09181700545</c:v>
                </c:pt>
                <c:pt idx="20">
                  <c:v>1.06401683857</c:v>
                </c:pt>
                <c:pt idx="21">
                  <c:v>1.05438072597</c:v>
                </c:pt>
                <c:pt idx="22">
                  <c:v>1.0613279370599999</c:v>
                </c:pt>
                <c:pt idx="23">
                  <c:v>0.99078618108700001</c:v>
                </c:pt>
                <c:pt idx="24">
                  <c:v>1.0692317470499999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UCSF Bruker ADC Day 1 Pass 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1.3550893344487986E-2"/>
                  <c:y val="-0.44816284350322338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1.0585114531100002</c:v>
                </c:pt>
                <c:pt idx="5">
                  <c:v>1.0890230974699999</c:v>
                </c:pt>
                <c:pt idx="6">
                  <c:v>1.01667583701</c:v>
                </c:pt>
                <c:pt idx="7">
                  <c:v>1.0641398232799999</c:v>
                </c:pt>
                <c:pt idx="8">
                  <c:v>1.07059612249</c:v>
                </c:pt>
                <c:pt idx="9">
                  <c:v>1.0967729658000001</c:v>
                </c:pt>
                <c:pt idx="10">
                  <c:v>1.0844430219700001</c:v>
                </c:pt>
                <c:pt idx="11">
                  <c:v>1.11589751323</c:v>
                </c:pt>
                <c:pt idx="12">
                  <c:v>1.10730654037</c:v>
                </c:pt>
                <c:pt idx="13">
                  <c:v>1.12882973718</c:v>
                </c:pt>
                <c:pt idx="14">
                  <c:v>1.12475740253</c:v>
                </c:pt>
                <c:pt idx="15">
                  <c:v>1.1021846576600001</c:v>
                </c:pt>
                <c:pt idx="16">
                  <c:v>1.0982521691</c:v>
                </c:pt>
                <c:pt idx="17">
                  <c:v>1.1029270815599999</c:v>
                </c:pt>
                <c:pt idx="18">
                  <c:v>1.0690434765999999</c:v>
                </c:pt>
                <c:pt idx="19">
                  <c:v>1.09702203546</c:v>
                </c:pt>
                <c:pt idx="20">
                  <c:v>1.06579630049</c:v>
                </c:pt>
                <c:pt idx="21">
                  <c:v>1.03210831674</c:v>
                </c:pt>
                <c:pt idx="22">
                  <c:v>1.0465718898900001</c:v>
                </c:pt>
                <c:pt idx="23">
                  <c:v>1.0259517014299999</c:v>
                </c:pt>
                <c:pt idx="24">
                  <c:v>1.1455907151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 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 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9" zoomScale="70" zoomScaleNormal="70" workbookViewId="0">
      <selection activeCell="R14" sqref="R14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3" spans="2:51" ht="23.25" x14ac:dyDescent="0.35">
      <c r="I3" s="32" t="s">
        <v>67</v>
      </c>
      <c r="J3" s="2"/>
      <c r="K3" s="2"/>
      <c r="L3" s="33"/>
      <c r="M3" s="2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63</v>
      </c>
      <c r="U5" t="s">
        <v>65</v>
      </c>
      <c r="V5" t="s">
        <v>66</v>
      </c>
    </row>
    <row r="6" spans="2:51" x14ac:dyDescent="0.25">
      <c r="F6" t="s">
        <v>39</v>
      </c>
      <c r="G6" t="s">
        <v>64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1000</v>
      </c>
      <c r="N8" s="22"/>
      <c r="O8" s="23">
        <f>100*SQRT(AVERAGE(O11:O39))/$AJ$8</f>
        <v>3.2402090134592476</v>
      </c>
      <c r="P8" s="23">
        <f>MAX(P11:P39) - MIN(P11:P39)</f>
        <v>40</v>
      </c>
      <c r="Q8" s="24"/>
      <c r="AE8" s="22"/>
      <c r="AF8" s="23">
        <f>100*SQRT(AVERAGE(AF11:AF39))/$AJ$8</f>
        <v>3.4427259289844021</v>
      </c>
      <c r="AG8" s="23">
        <f>MAX(AG11:AG39) - MIN(AG11:AG39)</f>
        <v>40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3306</v>
      </c>
      <c r="F11" s="11">
        <v>1653</v>
      </c>
      <c r="G11" s="11">
        <v>1.653</v>
      </c>
      <c r="H11" s="11">
        <v>-6.43034186214E-3</v>
      </c>
      <c r="I11" s="11">
        <v>4.5248083770300001E-3</v>
      </c>
      <c r="J11" s="31">
        <v>1.7724625255999999E-5</v>
      </c>
      <c r="K11" s="11">
        <v>1.4346840172499999E-3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3306</v>
      </c>
      <c r="W11" s="11">
        <v>1653</v>
      </c>
      <c r="X11" s="11">
        <v>1.653</v>
      </c>
      <c r="Y11" s="11">
        <v>-5.5085960775600002E-3</v>
      </c>
      <c r="Z11" s="11">
        <v>6.0020671226100001E-3</v>
      </c>
      <c r="AA11" s="31">
        <v>4.3229984192899998E-5</v>
      </c>
      <c r="AB11" s="11">
        <v>1.4399806731499999E-3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-2.8054763097299998E-3</v>
      </c>
      <c r="I12" s="11">
        <v>2.6185531169200002E-3</v>
      </c>
      <c r="J12" s="31">
        <v>7.05655729871E-5</v>
      </c>
      <c r="K12" s="11">
        <v>1.37665429526E-3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-3.3556309063E-3</v>
      </c>
      <c r="Z12" s="11">
        <v>2.8681885451099999E-3</v>
      </c>
      <c r="AA12" s="31">
        <v>-3.1573597661900002E-5</v>
      </c>
      <c r="AB12" s="11">
        <v>1.5382366125199999E-3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-6.1885500326800003E-3</v>
      </c>
      <c r="I13" s="11">
        <v>3.0638289172199998E-3</v>
      </c>
      <c r="J13" s="11">
        <v>-1.5210603277600001E-4</v>
      </c>
      <c r="K13" s="11">
        <v>1.77831327491E-3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-3.4067078959199998E-3</v>
      </c>
      <c r="Z13" s="11">
        <v>3.01949447021E-3</v>
      </c>
      <c r="AA13" s="11">
        <v>-1.07572874185E-4</v>
      </c>
      <c r="AB13" s="11">
        <v>1.4367939761899999E-3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-3.05004604161E-3</v>
      </c>
      <c r="I14" s="11">
        <v>3.5096835344999998E-3</v>
      </c>
      <c r="J14" s="31">
        <v>8.8252002578699998E-5</v>
      </c>
      <c r="K14" s="11">
        <v>1.47294517278E-3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-4.5297052711199999E-3</v>
      </c>
      <c r="Z14" s="11">
        <v>4.8319874331399998E-3</v>
      </c>
      <c r="AA14" s="11">
        <v>1.28297951746E-4</v>
      </c>
      <c r="AB14" s="11">
        <v>1.54690460529E-3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-7.9353072214899997E-4</v>
      </c>
      <c r="I15" s="11">
        <v>2.1902441512799999E-3</v>
      </c>
      <c r="J15" s="11">
        <v>1.10743123143E-3</v>
      </c>
      <c r="K15" s="11">
        <v>4.4910980869599998E-4</v>
      </c>
      <c r="L15" s="12" t="s">
        <v>36</v>
      </c>
      <c r="M15">
        <f t="shared" si="1"/>
        <v>1.1074312314300001</v>
      </c>
      <c r="N15">
        <f t="shared" si="5"/>
        <v>0.44910980869599998</v>
      </c>
      <c r="O15">
        <f t="shared" si="6"/>
        <v>5.5223200566220116E-5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-1.06889718154E-4</v>
      </c>
      <c r="Z15" s="11">
        <v>1.86207541265E-3</v>
      </c>
      <c r="AA15" s="11">
        <v>1.0585114531100001E-3</v>
      </c>
      <c r="AB15" s="11">
        <v>4.18181807549E-4</v>
      </c>
      <c r="AC15" s="12" t="s">
        <v>36</v>
      </c>
      <c r="AD15">
        <f t="shared" si="8"/>
        <v>1.0585114531100002</v>
      </c>
      <c r="AE15">
        <f t="shared" si="9"/>
        <v>0.41818180754900003</v>
      </c>
      <c r="AF15">
        <f t="shared" si="10"/>
        <v>1.7212995230437222E-3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7.7091512503100004E-4</v>
      </c>
      <c r="I16" s="11">
        <v>1.48720666766E-3</v>
      </c>
      <c r="J16" s="11">
        <v>1.07222842966E-3</v>
      </c>
      <c r="K16" s="11">
        <v>1.4808858303600001E-4</v>
      </c>
      <c r="L16" s="12" t="s">
        <v>36</v>
      </c>
      <c r="M16">
        <f t="shared" si="1"/>
        <v>1.07222842966</v>
      </c>
      <c r="N16">
        <f t="shared" si="5"/>
        <v>0.148088583036</v>
      </c>
      <c r="O16">
        <f t="shared" si="6"/>
        <v>7.7126011914957363E-4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7.8543869312900001E-4</v>
      </c>
      <c r="Z16" s="11">
        <v>1.42345379572E-3</v>
      </c>
      <c r="AA16" s="11">
        <v>1.0890230974699999E-3</v>
      </c>
      <c r="AB16" s="11">
        <v>1.3071988012899999E-4</v>
      </c>
      <c r="AC16" s="12" t="s">
        <v>36</v>
      </c>
      <c r="AD16">
        <f t="shared" si="8"/>
        <v>1.0890230974699999</v>
      </c>
      <c r="AE16">
        <f t="shared" si="9"/>
        <v>0.13071988012899999</v>
      </c>
      <c r="AF16">
        <f t="shared" si="10"/>
        <v>1.2049238915312403E-4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8.0625095870300002E-4</v>
      </c>
      <c r="I17" s="11">
        <v>1.31659058388E-3</v>
      </c>
      <c r="J17" s="11">
        <v>1.0427529021999999E-3</v>
      </c>
      <c r="K17" s="31">
        <v>9.3965242291999993E-5</v>
      </c>
      <c r="L17" s="12" t="s">
        <v>36</v>
      </c>
      <c r="M17">
        <f t="shared" si="1"/>
        <v>1.0427529021999999</v>
      </c>
      <c r="N17">
        <f t="shared" si="5"/>
        <v>9.3965242291999998E-2</v>
      </c>
      <c r="O17">
        <f t="shared" si="6"/>
        <v>3.2772302065227814E-3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8.3441502647499995E-4</v>
      </c>
      <c r="Z17" s="11">
        <v>1.24282354955E-3</v>
      </c>
      <c r="AA17" s="11">
        <v>1.01667583701E-3</v>
      </c>
      <c r="AB17" s="11">
        <v>1.0181190208300001E-4</v>
      </c>
      <c r="AC17" s="12" t="s">
        <v>36</v>
      </c>
      <c r="AD17">
        <f t="shared" si="8"/>
        <v>1.01667583701</v>
      </c>
      <c r="AE17">
        <f t="shared" si="9"/>
        <v>0.10181190208300001</v>
      </c>
      <c r="AF17">
        <f t="shared" si="10"/>
        <v>6.9429161379841054E-3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47</v>
      </c>
      <c r="F18" s="11">
        <v>23.5</v>
      </c>
      <c r="G18" s="11">
        <v>2.35E-2</v>
      </c>
      <c r="H18" s="11">
        <v>8.6273258784800005E-4</v>
      </c>
      <c r="I18" s="11">
        <v>1.25917082187E-3</v>
      </c>
      <c r="J18" s="11">
        <v>1.0720877227000001E-3</v>
      </c>
      <c r="K18" s="31">
        <v>7.7792822497600007E-5</v>
      </c>
      <c r="L18" s="12" t="s">
        <v>36</v>
      </c>
      <c r="M18">
        <f t="shared" si="1"/>
        <v>1.0720877227000001</v>
      </c>
      <c r="N18">
        <f t="shared" si="5"/>
        <v>7.77928224976E-2</v>
      </c>
      <c r="O18">
        <f t="shared" si="6"/>
        <v>7.7909522407209589E-4</v>
      </c>
      <c r="P18">
        <f t="shared" si="7"/>
        <v>-14</v>
      </c>
      <c r="Q18" s="7" t="s">
        <v>36</v>
      </c>
      <c r="T18" s="1"/>
      <c r="U18" s="11">
        <v>8</v>
      </c>
      <c r="V18" s="11">
        <v>47</v>
      </c>
      <c r="W18" s="11">
        <v>23.5</v>
      </c>
      <c r="X18" s="11">
        <v>2.35E-2</v>
      </c>
      <c r="Y18" s="11">
        <v>8.5731060244099999E-4</v>
      </c>
      <c r="Z18" s="11">
        <v>1.2102883774800001E-3</v>
      </c>
      <c r="AA18" s="11">
        <v>1.0641398232799999E-3</v>
      </c>
      <c r="AB18" s="31">
        <v>7.2148116696499999E-5</v>
      </c>
      <c r="AC18" s="12" t="s">
        <v>36</v>
      </c>
      <c r="AD18">
        <f t="shared" si="8"/>
        <v>1.0641398232799999</v>
      </c>
      <c r="AE18">
        <f t="shared" si="9"/>
        <v>7.2148116696499995E-2</v>
      </c>
      <c r="AF18">
        <f t="shared" si="10"/>
        <v>1.2859522743896437E-3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9.4095559325100002E-4</v>
      </c>
      <c r="I19" s="11">
        <v>1.20243919082E-3</v>
      </c>
      <c r="J19" s="11">
        <v>1.05138714927E-3</v>
      </c>
      <c r="K19" s="31">
        <v>5.49578499636E-5</v>
      </c>
      <c r="L19" s="12" t="s">
        <v>36</v>
      </c>
      <c r="M19">
        <f t="shared" si="1"/>
        <v>1.05138714927</v>
      </c>
      <c r="N19">
        <f t="shared" si="5"/>
        <v>5.4957849963600001E-2</v>
      </c>
      <c r="O19">
        <f t="shared" si="6"/>
        <v>2.3632092560972712E-3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9.7395351622299995E-4</v>
      </c>
      <c r="Z19" s="11">
        <v>1.18469202425E-3</v>
      </c>
      <c r="AA19" s="11">
        <v>1.07059612249E-3</v>
      </c>
      <c r="AB19" s="31">
        <v>5.1072683771E-5</v>
      </c>
      <c r="AC19" s="12" t="s">
        <v>36</v>
      </c>
      <c r="AD19">
        <f t="shared" si="8"/>
        <v>1.07059612249</v>
      </c>
      <c r="AE19">
        <f t="shared" si="9"/>
        <v>5.1072683771000001E-2</v>
      </c>
      <c r="AF19">
        <f t="shared" si="10"/>
        <v>8.6458801262308759E-4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9.7971048671800006E-4</v>
      </c>
      <c r="I20" s="11">
        <v>1.23619125225E-3</v>
      </c>
      <c r="J20" s="11">
        <v>1.0998784743499999E-3</v>
      </c>
      <c r="K20" s="31">
        <v>5.58903068078E-5</v>
      </c>
      <c r="L20" s="12" t="s">
        <v>36</v>
      </c>
      <c r="M20">
        <f t="shared" si="1"/>
        <v>1.0998784743499999</v>
      </c>
      <c r="N20">
        <f t="shared" si="5"/>
        <v>5.5890306807800001E-2</v>
      </c>
      <c r="O20">
        <f t="shared" si="6"/>
        <v>1.4768483607978771E-8</v>
      </c>
      <c r="P20">
        <f t="shared" si="7"/>
        <v>-10</v>
      </c>
      <c r="Q20" s="7" t="s">
        <v>36</v>
      </c>
      <c r="T20" s="1"/>
      <c r="U20" s="11">
        <v>10</v>
      </c>
      <c r="V20" s="11">
        <v>52</v>
      </c>
      <c r="W20" s="11">
        <v>26</v>
      </c>
      <c r="X20" s="11">
        <v>2.5999999999999999E-2</v>
      </c>
      <c r="Y20" s="11">
        <v>9.8809017799800008E-4</v>
      </c>
      <c r="Z20" s="11">
        <v>1.19506311603E-3</v>
      </c>
      <c r="AA20" s="11">
        <v>1.0967729658000001E-3</v>
      </c>
      <c r="AB20" s="31">
        <v>5.1584892651499999E-5</v>
      </c>
      <c r="AC20" s="12" t="s">
        <v>36</v>
      </c>
      <c r="AD20">
        <f t="shared" si="8"/>
        <v>1.0967729658000001</v>
      </c>
      <c r="AE20">
        <f t="shared" si="9"/>
        <v>5.15848926515E-2</v>
      </c>
      <c r="AF20">
        <f t="shared" si="10"/>
        <v>1.041374972796986E-5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9.7863096743800002E-4</v>
      </c>
      <c r="I21" s="11">
        <v>1.1946447193600001E-3</v>
      </c>
      <c r="J21" s="11">
        <v>1.0719611674700001E-3</v>
      </c>
      <c r="K21" s="31">
        <v>4.8050395939400003E-5</v>
      </c>
      <c r="L21" s="12" t="s">
        <v>36</v>
      </c>
      <c r="M21">
        <f t="shared" si="1"/>
        <v>1.07196116747</v>
      </c>
      <c r="N21">
        <f t="shared" si="5"/>
        <v>4.8050395939400005E-2</v>
      </c>
      <c r="O21">
        <f t="shared" si="6"/>
        <v>7.8617612964538945E-4</v>
      </c>
      <c r="P21">
        <f t="shared" si="7"/>
        <v>-8</v>
      </c>
      <c r="Q21" s="7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9.8446744959800004E-4</v>
      </c>
      <c r="Z21" s="11">
        <v>1.1769963893999999E-3</v>
      </c>
      <c r="AA21" s="11">
        <v>1.0844430219700001E-3</v>
      </c>
      <c r="AB21" s="31">
        <v>4.77453855565E-5</v>
      </c>
      <c r="AC21" s="12" t="s">
        <v>36</v>
      </c>
      <c r="AD21">
        <f t="shared" si="8"/>
        <v>1.0844430219700001</v>
      </c>
      <c r="AE21">
        <f t="shared" si="9"/>
        <v>4.77453855565E-2</v>
      </c>
      <c r="AF21">
        <f t="shared" si="10"/>
        <v>2.4201956542590274E-4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1.0054552694800001E-3</v>
      </c>
      <c r="I22" s="11">
        <v>1.1887226719400001E-3</v>
      </c>
      <c r="J22" s="11">
        <v>1.09118486755E-3</v>
      </c>
      <c r="K22" s="31">
        <v>4.2293759072300001E-5</v>
      </c>
      <c r="L22" s="12" t="s">
        <v>36</v>
      </c>
      <c r="M22">
        <f t="shared" si="1"/>
        <v>1.09118486755</v>
      </c>
      <c r="N22">
        <f t="shared" si="5"/>
        <v>4.22937590723E-2</v>
      </c>
      <c r="O22">
        <f t="shared" si="6"/>
        <v>7.7706560111044694E-5</v>
      </c>
      <c r="P22">
        <f t="shared" si="7"/>
        <v>-6</v>
      </c>
      <c r="Q22" s="7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9.4775453908399997E-4</v>
      </c>
      <c r="Z22" s="11">
        <v>1.2297660578E-3</v>
      </c>
      <c r="AA22" s="11">
        <v>1.11589751323E-3</v>
      </c>
      <c r="AB22" s="31">
        <v>5.2976808522199999E-5</v>
      </c>
      <c r="AC22" s="12" t="s">
        <v>36</v>
      </c>
      <c r="AD22">
        <f t="shared" si="8"/>
        <v>1.11589751323</v>
      </c>
      <c r="AE22">
        <f t="shared" si="9"/>
        <v>5.2976808522199999E-2</v>
      </c>
      <c r="AF22">
        <f t="shared" si="10"/>
        <v>2.5273092689802128E-4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49</v>
      </c>
      <c r="F23" s="11">
        <v>24.5</v>
      </c>
      <c r="G23" s="11">
        <v>2.4500000000000001E-2</v>
      </c>
      <c r="H23" s="11">
        <v>1.0049201082399999E-3</v>
      </c>
      <c r="I23" s="11">
        <v>1.28094758838E-3</v>
      </c>
      <c r="J23" s="11">
        <v>1.1035630180100001E-3</v>
      </c>
      <c r="K23" s="31">
        <v>4.8825044872699998E-5</v>
      </c>
      <c r="L23" s="12" t="s">
        <v>36</v>
      </c>
      <c r="M23">
        <f t="shared" si="1"/>
        <v>1.10356301801</v>
      </c>
      <c r="N23">
        <f t="shared" si="5"/>
        <v>4.8825044872700001E-2</v>
      </c>
      <c r="O23">
        <f t="shared" si="6"/>
        <v>1.2695097339583781E-5</v>
      </c>
      <c r="P23">
        <f t="shared" si="7"/>
        <v>-4</v>
      </c>
      <c r="Q23" s="7" t="s">
        <v>36</v>
      </c>
      <c r="T23" s="1"/>
      <c r="U23" s="11">
        <v>13</v>
      </c>
      <c r="V23" s="11">
        <v>49</v>
      </c>
      <c r="W23" s="11">
        <v>24.5</v>
      </c>
      <c r="X23" s="11">
        <v>2.4500000000000001E-2</v>
      </c>
      <c r="Y23" s="11">
        <v>9.7955123055700009E-4</v>
      </c>
      <c r="Z23" s="11">
        <v>1.2138239108E-3</v>
      </c>
      <c r="AA23" s="11">
        <v>1.10730654037E-3</v>
      </c>
      <c r="AB23" s="31">
        <v>4.7697924007100001E-5</v>
      </c>
      <c r="AC23" s="12" t="s">
        <v>36</v>
      </c>
      <c r="AD23">
        <f t="shared" si="8"/>
        <v>1.10730654037</v>
      </c>
      <c r="AE23">
        <f t="shared" si="9"/>
        <v>4.7697924007100004E-2</v>
      </c>
      <c r="AF23">
        <f t="shared" si="10"/>
        <v>5.3385532178438163E-5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9.801967535169999E-4</v>
      </c>
      <c r="I24" s="11">
        <v>1.2195103336099999E-3</v>
      </c>
      <c r="J24" s="11">
        <v>1.1084860227300001E-3</v>
      </c>
      <c r="K24" s="31">
        <v>5.0572001203800002E-5</v>
      </c>
      <c r="L24" s="12" t="s">
        <v>36</v>
      </c>
      <c r="M24">
        <f t="shared" si="1"/>
        <v>1.10848602273</v>
      </c>
      <c r="N24">
        <f t="shared" si="5"/>
        <v>5.0572001203800003E-2</v>
      </c>
      <c r="O24">
        <f t="shared" si="6"/>
        <v>7.2012581774074541E-5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1.02725764737E-3</v>
      </c>
      <c r="Z24" s="11">
        <v>1.2467073975100001E-3</v>
      </c>
      <c r="AA24" s="11">
        <v>1.12882973718E-3</v>
      </c>
      <c r="AB24" s="31">
        <v>4.6523377632400002E-5</v>
      </c>
      <c r="AC24" s="12" t="s">
        <v>36</v>
      </c>
      <c r="AD24">
        <f t="shared" si="8"/>
        <v>1.12882973718</v>
      </c>
      <c r="AE24">
        <f t="shared" si="9"/>
        <v>4.6523377632400005E-2</v>
      </c>
      <c r="AF24">
        <f t="shared" si="10"/>
        <v>8.3115374586787013E-4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1.0193159105299999E-3</v>
      </c>
      <c r="I25" s="11">
        <v>1.2490400113199999E-3</v>
      </c>
      <c r="J25" s="11">
        <v>1.09976201601E-3</v>
      </c>
      <c r="K25" s="31">
        <v>4.8337788385100003E-5</v>
      </c>
      <c r="L25" s="12" t="s">
        <v>36</v>
      </c>
      <c r="M25">
        <f t="shared" si="1"/>
        <v>1.0997620160099999</v>
      </c>
      <c r="N25">
        <f t="shared" si="5"/>
        <v>4.83377883851E-2</v>
      </c>
      <c r="O25">
        <f t="shared" si="6"/>
        <v>5.6636379496410584E-8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9.4228814123199995E-4</v>
      </c>
      <c r="Z25" s="11">
        <v>1.3158551883E-3</v>
      </c>
      <c r="AA25" s="11">
        <v>1.1247574025300001E-3</v>
      </c>
      <c r="AB25" s="31">
        <v>7.9903839432399998E-5</v>
      </c>
      <c r="AC25" s="12" t="s">
        <v>36</v>
      </c>
      <c r="AD25">
        <f t="shared" si="8"/>
        <v>1.12475740253</v>
      </c>
      <c r="AE25">
        <f t="shared" si="9"/>
        <v>7.9903839432399995E-2</v>
      </c>
      <c r="AF25">
        <f t="shared" si="10"/>
        <v>6.1292898003244625E-4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1.0114585747899999E-3</v>
      </c>
      <c r="I26" s="11">
        <v>1.22753554024E-3</v>
      </c>
      <c r="J26" s="11">
        <v>1.10874252677E-3</v>
      </c>
      <c r="K26" s="31">
        <v>5.1731370683799997E-5</v>
      </c>
      <c r="L26" s="12" t="s">
        <v>36</v>
      </c>
      <c r="M26">
        <f t="shared" si="1"/>
        <v>1.10874252677</v>
      </c>
      <c r="N26">
        <f t="shared" si="5"/>
        <v>5.1731370683799995E-2</v>
      </c>
      <c r="O26">
        <f t="shared" si="6"/>
        <v>7.6431774324164359E-5</v>
      </c>
      <c r="P26">
        <f t="shared" si="7"/>
        <v>2</v>
      </c>
      <c r="Q26" s="7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1.0029112454499999E-3</v>
      </c>
      <c r="Z26" s="11">
        <v>1.2038518907499999E-3</v>
      </c>
      <c r="AA26" s="11">
        <v>1.10218465766E-3</v>
      </c>
      <c r="AB26" s="31">
        <v>5.12500464968E-5</v>
      </c>
      <c r="AC26" s="12" t="s">
        <v>36</v>
      </c>
      <c r="AD26">
        <f t="shared" si="8"/>
        <v>1.1021846576600001</v>
      </c>
      <c r="AE26">
        <f t="shared" si="9"/>
        <v>5.1250046496799997E-2</v>
      </c>
      <c r="AF26">
        <f t="shared" si="10"/>
        <v>4.7727290913965789E-6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1.0004539508399999E-3</v>
      </c>
      <c r="I27" s="11">
        <v>1.2076124548900001E-3</v>
      </c>
      <c r="J27" s="11">
        <v>1.10126797853E-3</v>
      </c>
      <c r="K27" s="31">
        <v>5.3969567749799998E-5</v>
      </c>
      <c r="L27" s="12" t="s">
        <v>36</v>
      </c>
      <c r="M27">
        <f t="shared" si="1"/>
        <v>1.1012679785300001</v>
      </c>
      <c r="N27">
        <f t="shared" si="5"/>
        <v>5.3969567749799996E-2</v>
      </c>
      <c r="O27">
        <f t="shared" si="6"/>
        <v>1.6077695525410795E-6</v>
      </c>
      <c r="P27">
        <f t="shared" si="7"/>
        <v>4</v>
      </c>
      <c r="Q27" s="7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9.7394379554299998E-4</v>
      </c>
      <c r="Z27" s="11">
        <v>1.26008247025E-3</v>
      </c>
      <c r="AA27" s="11">
        <v>1.0982521690999999E-3</v>
      </c>
      <c r="AB27" s="31">
        <v>6.1047311530299997E-5</v>
      </c>
      <c r="AC27" s="12" t="s">
        <v>36</v>
      </c>
      <c r="AD27">
        <f t="shared" si="8"/>
        <v>1.0982521691</v>
      </c>
      <c r="AE27">
        <f t="shared" si="9"/>
        <v>6.1047311530299998E-2</v>
      </c>
      <c r="AF27">
        <f t="shared" si="10"/>
        <v>3.0549128549950905E-6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1.0170984314800001E-3</v>
      </c>
      <c r="I28" s="11">
        <v>1.27308361698E-3</v>
      </c>
      <c r="J28" s="11">
        <v>1.1138668834600001E-3</v>
      </c>
      <c r="K28" s="31">
        <v>5.7573958788399998E-5</v>
      </c>
      <c r="L28" s="12" t="s">
        <v>36</v>
      </c>
      <c r="M28">
        <f t="shared" si="1"/>
        <v>1.1138668834600001</v>
      </c>
      <c r="N28">
        <f t="shared" si="5"/>
        <v>5.75739587884E-2</v>
      </c>
      <c r="O28">
        <f t="shared" si="6"/>
        <v>1.92290456893221E-4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9.7346823895400004E-4</v>
      </c>
      <c r="Z28" s="11">
        <v>1.2108219088999999E-3</v>
      </c>
      <c r="AA28" s="11">
        <v>1.1029270815599999E-3</v>
      </c>
      <c r="AB28" s="31">
        <v>5.4130965911200001E-5</v>
      </c>
      <c r="AC28" s="12" t="s">
        <v>36</v>
      </c>
      <c r="AD28">
        <f t="shared" si="8"/>
        <v>1.1029270815599999</v>
      </c>
      <c r="AE28">
        <f t="shared" si="9"/>
        <v>5.4130965911200001E-2</v>
      </c>
      <c r="AF28">
        <f t="shared" si="10"/>
        <v>8.5678064588906677E-6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8.7763142073500004E-4</v>
      </c>
      <c r="I29" s="11">
        <v>1.25059112906E-3</v>
      </c>
      <c r="J29" s="11">
        <v>1.07999765198E-3</v>
      </c>
      <c r="K29" s="31">
        <v>6.7382677113899997E-5</v>
      </c>
      <c r="L29" s="12" t="s">
        <v>36</v>
      </c>
      <c r="M29">
        <f t="shared" si="1"/>
        <v>1.0799976519800001</v>
      </c>
      <c r="N29">
        <f t="shared" si="5"/>
        <v>6.7382677113900002E-2</v>
      </c>
      <c r="O29">
        <f t="shared" si="6"/>
        <v>4.000939263131981E-4</v>
      </c>
      <c r="P29">
        <f t="shared" si="7"/>
        <v>8</v>
      </c>
      <c r="Q29" s="7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9.3102775281300005E-4</v>
      </c>
      <c r="Z29" s="11">
        <v>1.1956213275E-3</v>
      </c>
      <c r="AA29" s="11">
        <v>1.0690434765999999E-3</v>
      </c>
      <c r="AB29" s="31">
        <v>5.74959788455E-5</v>
      </c>
      <c r="AC29" s="12" t="s">
        <v>36</v>
      </c>
      <c r="AD29">
        <f t="shared" si="8"/>
        <v>1.0690434765999999</v>
      </c>
      <c r="AE29">
        <f t="shared" si="9"/>
        <v>5.74959788455E-2</v>
      </c>
      <c r="AF29">
        <f t="shared" si="10"/>
        <v>9.5830634101476072E-4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9.7351981094099995E-4</v>
      </c>
      <c r="I30" s="11">
        <v>1.2339578242999999E-3</v>
      </c>
      <c r="J30" s="11">
        <v>1.09181700545E-3</v>
      </c>
      <c r="K30" s="31">
        <v>5.9270873722500003E-5</v>
      </c>
      <c r="L30" s="12" t="s">
        <v>36</v>
      </c>
      <c r="M30">
        <f t="shared" si="1"/>
        <v>1.09181700545</v>
      </c>
      <c r="N30">
        <f t="shared" si="5"/>
        <v>5.9270873722500006E-2</v>
      </c>
      <c r="O30">
        <f t="shared" si="6"/>
        <v>6.6961399805330428E-5</v>
      </c>
      <c r="P30">
        <f t="shared" si="7"/>
        <v>10</v>
      </c>
      <c r="Q30" s="7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9.6495746402100002E-4</v>
      </c>
      <c r="Z30" s="11">
        <v>1.2558074668E-3</v>
      </c>
      <c r="AA30" s="11">
        <v>1.09702203546E-3</v>
      </c>
      <c r="AB30" s="31">
        <v>6.7316513567699995E-5</v>
      </c>
      <c r="AC30" s="12" t="s">
        <v>36</v>
      </c>
      <c r="AD30">
        <f t="shared" si="8"/>
        <v>1.09702203546</v>
      </c>
      <c r="AE30">
        <f t="shared" si="9"/>
        <v>6.7316513567699993E-2</v>
      </c>
      <c r="AF30">
        <f t="shared" si="10"/>
        <v>8.8682728014980056E-6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8.1211363431100004E-4</v>
      </c>
      <c r="I31" s="11">
        <v>1.3011960545600001E-3</v>
      </c>
      <c r="J31" s="11">
        <v>1.06401683857E-3</v>
      </c>
      <c r="K31" s="31">
        <v>9.6220910259600006E-5</v>
      </c>
      <c r="L31" s="12" t="s">
        <v>36</v>
      </c>
      <c r="M31">
        <f t="shared" si="1"/>
        <v>1.06401683857</v>
      </c>
      <c r="N31">
        <f t="shared" si="5"/>
        <v>9.6220910259600001E-2</v>
      </c>
      <c r="O31">
        <f t="shared" si="6"/>
        <v>1.2947879064974491E-3</v>
      </c>
      <c r="P31">
        <f t="shared" si="7"/>
        <v>12</v>
      </c>
      <c r="Q31" s="7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8.6719210958100001E-4</v>
      </c>
      <c r="Z31" s="11">
        <v>1.22995581478E-3</v>
      </c>
      <c r="AA31" s="11">
        <v>1.06579630049E-3</v>
      </c>
      <c r="AB31" s="31">
        <v>8.28797254625E-5</v>
      </c>
      <c r="AC31" s="12" t="s">
        <v>36</v>
      </c>
      <c r="AD31">
        <f t="shared" si="8"/>
        <v>1.06579630049</v>
      </c>
      <c r="AE31">
        <f t="shared" si="9"/>
        <v>8.2879725462499998E-2</v>
      </c>
      <c r="AF31">
        <f t="shared" si="10"/>
        <v>1.1698930601703832E-3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7.9166836803799996E-4</v>
      </c>
      <c r="I32" s="11">
        <v>1.28646113444E-3</v>
      </c>
      <c r="J32" s="11">
        <v>1.05438072597E-3</v>
      </c>
      <c r="K32" s="11">
        <v>1.0262049572100001E-4</v>
      </c>
      <c r="L32" s="12" t="s">
        <v>36</v>
      </c>
      <c r="M32">
        <f t="shared" si="1"/>
        <v>1.05438072597</v>
      </c>
      <c r="N32">
        <f t="shared" si="5"/>
        <v>0.102620495721</v>
      </c>
      <c r="O32">
        <f t="shared" si="6"/>
        <v>2.0811181630242415E-3</v>
      </c>
      <c r="P32">
        <f t="shared" si="7"/>
        <v>14</v>
      </c>
      <c r="Q32" s="7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7.9532567178799995E-4</v>
      </c>
      <c r="Z32" s="11">
        <v>1.3155266642599999E-3</v>
      </c>
      <c r="AA32" s="11">
        <v>1.03210831674E-3</v>
      </c>
      <c r="AB32" s="11">
        <v>1.15382558867E-4</v>
      </c>
      <c r="AC32" s="12" t="s">
        <v>36</v>
      </c>
      <c r="AD32">
        <f t="shared" si="8"/>
        <v>1.03210831674</v>
      </c>
      <c r="AE32">
        <f t="shared" si="9"/>
        <v>0.115382558867</v>
      </c>
      <c r="AF32">
        <f t="shared" si="10"/>
        <v>4.6092806558761723E-3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7.7069312101200004E-4</v>
      </c>
      <c r="I33" s="11">
        <v>1.53949181549E-3</v>
      </c>
      <c r="J33" s="11">
        <v>1.0613279370600001E-3</v>
      </c>
      <c r="K33" s="11">
        <v>1.5821408485500001E-4</v>
      </c>
      <c r="L33" s="12" t="s">
        <v>36</v>
      </c>
      <c r="M33">
        <f t="shared" si="1"/>
        <v>1.0613279370599999</v>
      </c>
      <c r="N33">
        <f t="shared" si="5"/>
        <v>0.15821408485500002</v>
      </c>
      <c r="O33">
        <f t="shared" si="6"/>
        <v>1.4955284520353322E-3</v>
      </c>
      <c r="P33">
        <f t="shared" si="7"/>
        <v>16</v>
      </c>
      <c r="Q33" s="7" t="s">
        <v>36</v>
      </c>
      <c r="T33" s="1"/>
      <c r="U33" s="11">
        <v>23</v>
      </c>
      <c r="V33" s="11">
        <v>50</v>
      </c>
      <c r="W33" s="11">
        <v>25</v>
      </c>
      <c r="X33" s="11">
        <v>2.5000000000000001E-2</v>
      </c>
      <c r="Y33" s="11">
        <v>7.1329792262999996E-4</v>
      </c>
      <c r="Z33" s="11">
        <v>1.4164083404500001E-3</v>
      </c>
      <c r="AA33" s="11">
        <v>1.0465718898900001E-3</v>
      </c>
      <c r="AB33" s="11">
        <v>1.54788933677E-4</v>
      </c>
      <c r="AC33" s="12" t="s">
        <v>36</v>
      </c>
      <c r="AD33">
        <f t="shared" si="8"/>
        <v>1.0465718898900001</v>
      </c>
      <c r="AE33">
        <f t="shared" si="9"/>
        <v>0.154788933677</v>
      </c>
      <c r="AF33">
        <f t="shared" si="10"/>
        <v>2.8545629499262884E-3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5.0841714255499997E-4</v>
      </c>
      <c r="I34" s="11">
        <v>1.5252514276699999E-3</v>
      </c>
      <c r="J34" s="11">
        <v>9.9078618108700001E-4</v>
      </c>
      <c r="K34" s="11">
        <v>2.7484826653599999E-4</v>
      </c>
      <c r="L34" s="12" t="s">
        <v>36</v>
      </c>
      <c r="M34">
        <f t="shared" si="1"/>
        <v>0.99078618108700001</v>
      </c>
      <c r="N34">
        <f t="shared" si="5"/>
        <v>0.27484826653599997</v>
      </c>
      <c r="O34">
        <f t="shared" si="6"/>
        <v>1.1927658241561575E-2</v>
      </c>
      <c r="P34">
        <f t="shared" si="7"/>
        <v>18</v>
      </c>
      <c r="Q34" s="7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4.0563050424699998E-4</v>
      </c>
      <c r="Z34" s="11">
        <v>1.8595594447099999E-3</v>
      </c>
      <c r="AA34" s="11">
        <v>1.02595170143E-3</v>
      </c>
      <c r="AB34" s="11">
        <v>2.6062917524699998E-4</v>
      </c>
      <c r="AC34" s="12" t="s">
        <v>36</v>
      </c>
      <c r="AD34">
        <f t="shared" si="8"/>
        <v>1.0259517014299999</v>
      </c>
      <c r="AE34">
        <f t="shared" si="9"/>
        <v>0.26062917524699997</v>
      </c>
      <c r="AF34">
        <f t="shared" si="10"/>
        <v>5.4831505211118889E-3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1.1165034811700001E-4</v>
      </c>
      <c r="I35" s="11">
        <v>2.3818740155500001E-3</v>
      </c>
      <c r="J35" s="11">
        <v>1.0692317470499999E-3</v>
      </c>
      <c r="K35" s="11">
        <v>5.1268257179200001E-4</v>
      </c>
      <c r="L35" s="12" t="s">
        <v>36</v>
      </c>
      <c r="M35">
        <f t="shared" si="1"/>
        <v>1.0692317470499999</v>
      </c>
      <c r="N35">
        <f t="shared" si="5"/>
        <v>0.51268257179200005</v>
      </c>
      <c r="O35">
        <f t="shared" si="6"/>
        <v>9.4668538959519514E-4</v>
      </c>
      <c r="P35">
        <f>IF(L35="Y",$C35,"")</f>
        <v>20</v>
      </c>
      <c r="Q35" s="7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31">
        <v>4.7317942517099999E-5</v>
      </c>
      <c r="Z35" s="11">
        <v>3.5264024045299999E-3</v>
      </c>
      <c r="AA35" s="11">
        <v>1.1455907151E-3</v>
      </c>
      <c r="AB35" s="11">
        <v>6.4892989274899996E-4</v>
      </c>
      <c r="AC35" s="12" t="s">
        <v>36</v>
      </c>
      <c r="AD35">
        <f t="shared" si="8"/>
        <v>1.1455907151</v>
      </c>
      <c r="AE35">
        <f t="shared" si="9"/>
        <v>0.64892989274899993</v>
      </c>
      <c r="AF35">
        <f t="shared" si="10"/>
        <v>2.0785133033293592E-3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-2.1406838204700001E-3</v>
      </c>
      <c r="I36" s="11">
        <v>3.08435270563E-3</v>
      </c>
      <c r="J36" s="11">
        <v>4.5624527563600001E-4</v>
      </c>
      <c r="K36" s="11">
        <v>1.1493479949199999E-3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-4.0012099780099997E-3</v>
      </c>
      <c r="Z36" s="11">
        <v>2.2265305742599998E-3</v>
      </c>
      <c r="AA36" s="11">
        <v>1.4866502704799999E-4</v>
      </c>
      <c r="AB36" s="11">
        <v>1.20752837791E-3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-2.4258173070800001E-3</v>
      </c>
      <c r="I37" s="11">
        <v>3.4833780955499999E-3</v>
      </c>
      <c r="J37" s="11">
        <v>1.9517938667700001E-4</v>
      </c>
      <c r="K37" s="11">
        <v>1.2880275977699999E-3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-3.23415850289E-3</v>
      </c>
      <c r="Z37" s="11">
        <v>2.5419448502399999E-3</v>
      </c>
      <c r="AA37" s="11">
        <v>1.4059142869500001E-4</v>
      </c>
      <c r="AB37" s="11">
        <v>1.3376023111599999E-3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26</v>
      </c>
      <c r="G38" s="11">
        <v>2.5999999999999999E-2</v>
      </c>
      <c r="H38" s="11">
        <v>-3.1542442739E-3</v>
      </c>
      <c r="I38" s="11">
        <v>3.3581897150699999E-3</v>
      </c>
      <c r="J38" s="11">
        <v>1.5570813093299999E-4</v>
      </c>
      <c r="K38" s="11">
        <v>1.2941534675E-3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52</v>
      </c>
      <c r="W38" s="11">
        <v>26</v>
      </c>
      <c r="X38" s="11">
        <v>2.5999999999999999E-2</v>
      </c>
      <c r="Y38" s="11">
        <v>-3.7031332030900001E-3</v>
      </c>
      <c r="Z38" s="11">
        <v>3.0508043710099999E-3</v>
      </c>
      <c r="AA38" s="11">
        <v>-3.4751811891999999E-4</v>
      </c>
      <c r="AB38" s="11">
        <v>1.4307826649700001E-3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-3.6303240340199998E-3</v>
      </c>
      <c r="I39" s="11">
        <v>2.3613064549900002E-3</v>
      </c>
      <c r="J39" s="11">
        <v>-5.8874108899400004E-4</v>
      </c>
      <c r="K39" s="11">
        <v>1.2912922102700001E-3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-2.7252717409300001E-3</v>
      </c>
      <c r="Z39" s="11">
        <v>3.7938030436600002E-3</v>
      </c>
      <c r="AA39" s="11">
        <v>2.24656789794E-4</v>
      </c>
      <c r="AB39" s="11">
        <v>1.3988746983600001E-3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>J61/P$60</f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61</v>
      </c>
      <c r="H166" t="s">
        <v>32</v>
      </c>
      <c r="N166" t="s">
        <v>29</v>
      </c>
      <c r="O166" t="s">
        <v>26</v>
      </c>
      <c r="P166" t="s">
        <v>62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>E173/F173</f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>E175/F175</f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2022-03-24T17:49:04Z</dcterms:modified>
</cp:coreProperties>
</file>