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_Sys4_5\ROIs\UM_ROIs\"/>
    </mc:Choice>
  </mc:AlternateContent>
  <xr:revisionPtr revIDLastSave="0" documentId="13_ncr:1_{3822E82D-8147-48FE-B90B-812A066F6D8A}" xr6:coauthVersionLast="47" xr6:coauthVersionMax="47" xr10:uidLastSave="{00000000-0000-0000-0000-000000000000}"/>
  <bookViews>
    <workbookView xWindow="1995" yWindow="855" windowWidth="26040" windowHeight="135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P74" i="3" s="1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G112" i="3" s="1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G74" i="3" s="1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P112" i="3" l="1"/>
  <c r="C169" i="3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<sst xmlns="http://schemas.openxmlformats.org/spreadsheetml/2006/main" count="240" uniqueCount="63">
  <si>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</si>
  <si>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</si>
  <si>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</si>
  <si>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</si>
  <si>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</si>
  <si>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</si>
  <si>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</si>
  <si>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</si>
  <si>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</si>
  <si>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</si>
  <si>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</si>
  <si>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</si>
  <si>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</si>
  <si>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</si>
  <si>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</si>
  <si>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</si>
  <si>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</si>
  <si>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</si>
  <si>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</si>
  <si>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</si>
  <si>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</si>
  <si>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</si>
  <si>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</si>
  <si>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</si>
  <si>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</si>
  <si>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</si>
  <si>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</si>
  <si>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</si>
  <si>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</si>
  <si>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</si>
  <si>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</si>
  <si>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</si>
  <si>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</si>
  <si>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</si>
  <si>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</si>
  <si>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</si>
  <si>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</si>
  <si>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</si>
  <si>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</si>
  <si>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</si>
  <si>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</si>
  <si>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</si>
  <si>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</si>
  <si>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</si>
  <si>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</si>
  <si>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</si>
  <si>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</si>
  <si>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</si>
  <si>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</si>
  <si>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</si>
  <si>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</si>
  <si>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</si>
  <si>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</si>
  <si>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</si>
  <si>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</si>
  <si>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</si>
  <si>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</si>
  <si>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</si>
  <si>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</si>
  <si>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</si>
  <si>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L:\BRoss_Lab\MF_CIRP_Subgroups\IADP_WG_TCONS\DWIphantomRoundRobin\WUSTL_Data\ScannerNative_Format\Agilent_11.74T\Processed2DFDFData</t>
  </si>
  <si>
    <t>N</t>
  </si>
  <si>
    <t>Agil_Day2Pass1_UMmade_DWIlob-label.mhd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</si>
</sst>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5.3505254906800002E-3</c:v>
                </c:pt>
                <c:pt idx="1">
                  <c:v>1.0100394100300001</c:v>
                </c:pt>
                <c:pt idx="2">
                  <c:v>1.0311463059600001</c:v>
                </c:pt>
                <c:pt idx="3">
                  <c:v>1.0565548632800001</c:v>
                </c:pt>
                <c:pt idx="4">
                  <c:v>1.07212054563</c:v>
                </c:pt>
                <c:pt idx="5">
                  <c:v>1.0835946490900001</c:v>
                </c:pt>
                <c:pt idx="6">
                  <c:v>1.0929214274100001</c:v>
                </c:pt>
                <c:pt idx="7">
                  <c:v>1.0985916795000001</c:v>
                </c:pt>
                <c:pt idx="8">
                  <c:v>1.10438739483</c:v>
                </c:pt>
                <c:pt idx="9">
                  <c:v>1.1068129150400001</c:v>
                </c:pt>
                <c:pt idx="10">
                  <c:v>1.10853648024</c:v>
                </c:pt>
                <c:pt idx="11">
                  <c:v>1.1107749238900002</c:v>
                </c:pt>
                <c:pt idx="12">
                  <c:v>1.1135287109400001</c:v>
                </c:pt>
                <c:pt idx="13">
                  <c:v>1.1138209134599999</c:v>
                </c:pt>
                <c:pt idx="14">
                  <c:v>1.1153714669999999</c:v>
                </c:pt>
                <c:pt idx="15">
                  <c:v>1.116485645</c:v>
                </c:pt>
                <c:pt idx="16">
                  <c:v>1.1153984069799998</c:v>
                </c:pt>
                <c:pt idx="17">
                  <c:v>1.1178256483800002</c:v>
                </c:pt>
                <c:pt idx="18">
                  <c:v>1.1215169335899999</c:v>
                </c:pt>
                <c:pt idx="19">
                  <c:v>1.1308810810900001</c:v>
                </c:pt>
                <c:pt idx="20">
                  <c:v>1.1218373506999999</c:v>
                </c:pt>
                <c:pt idx="21">
                  <c:v>1.1111474511700001</c:v>
                </c:pt>
                <c:pt idx="22">
                  <c:v>1.1037553878500002</c:v>
                </c:pt>
                <c:pt idx="23">
                  <c:v>1.09205950056</c:v>
                </c:pt>
                <c:pt idx="24">
                  <c:v>1.0838785236099999</c:v>
                </c:pt>
                <c:pt idx="25">
                  <c:v>1.0755404555400001</c:v>
                </c:pt>
                <c:pt idx="26">
                  <c:v>1.06405699687</c:v>
                </c:pt>
                <c:pt idx="27">
                  <c:v>1.05453312091</c:v>
                </c:pt>
                <c:pt idx="28">
                  <c:v>1.0146101269500001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1.2834387071636624</c:v>
                </c:pt>
                <c:pt idx="1">
                  <c:v>209.07520612892813</c:v>
                </c:pt>
                <c:pt idx="2">
                  <c:v>210.35513253525752</c:v>
                </c:pt>
                <c:pt idx="3">
                  <c:v>213.45307925608338</c:v>
                </c:pt>
                <c:pt idx="4">
                  <c:v>211.88329417981186</c:v>
                </c:pt>
                <c:pt idx="5">
                  <c:v>213.74360113794168</c:v>
                </c:pt>
                <c:pt idx="6">
                  <c:v>214.74721769662361</c:v>
                </c:pt>
                <c:pt idx="7">
                  <c:v>218.50133665432523</c:v>
                </c:pt>
                <c:pt idx="8">
                  <c:v>219.24635818497993</c:v>
                </c:pt>
                <c:pt idx="9">
                  <c:v>217.72323008257342</c:v>
                </c:pt>
                <c:pt idx="10">
                  <c:v>219.84950762814046</c:v>
                </c:pt>
                <c:pt idx="11">
                  <c:v>221.53660145379453</c:v>
                </c:pt>
                <c:pt idx="12">
                  <c:v>223.32339820928391</c:v>
                </c:pt>
                <c:pt idx="13">
                  <c:v>222.9607958602694</c:v>
                </c:pt>
                <c:pt idx="14">
                  <c:v>220.9065448321617</c:v>
                </c:pt>
                <c:pt idx="15">
                  <c:v>219.84375291318403</c:v>
                </c:pt>
                <c:pt idx="16">
                  <c:v>218.23622964850765</c:v>
                </c:pt>
                <c:pt idx="17">
                  <c:v>217.20109406066848</c:v>
                </c:pt>
                <c:pt idx="18">
                  <c:v>207.4588642052309</c:v>
                </c:pt>
                <c:pt idx="19">
                  <c:v>190.1789577507094</c:v>
                </c:pt>
                <c:pt idx="20">
                  <c:v>180.09762079176423</c:v>
                </c:pt>
                <c:pt idx="21">
                  <c:v>181.9005228784232</c:v>
                </c:pt>
                <c:pt idx="22">
                  <c:v>179.49124232982084</c:v>
                </c:pt>
                <c:pt idx="23">
                  <c:v>179.26879219682382</c:v>
                </c:pt>
                <c:pt idx="24">
                  <c:v>178.35090583707409</c:v>
                </c:pt>
                <c:pt idx="25">
                  <c:v>175.21511999626011</c:v>
                </c:pt>
                <c:pt idx="26">
                  <c:v>168.30373956270603</c:v>
                </c:pt>
                <c:pt idx="27">
                  <c:v>151.00903133096995</c:v>
                </c:pt>
                <c:pt idx="28">
                  <c:v>122.71175760650884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1.0079240118195667</c:v>
                </c:pt>
                <c:pt idx="1">
                  <c:v>90.500001399685942</c:v>
                </c:pt>
                <c:pt idx="2">
                  <c:v>90.774601217051213</c:v>
                </c:pt>
                <c:pt idx="3">
                  <c:v>92.297489995481598</c:v>
                </c:pt>
                <c:pt idx="4">
                  <c:v>91.790125557369876</c:v>
                </c:pt>
                <c:pt idx="5">
                  <c:v>92.349525889697119</c:v>
                </c:pt>
                <c:pt idx="6">
                  <c:v>92.972520910594042</c:v>
                </c:pt>
                <c:pt idx="7">
                  <c:v>94.144296571751511</c:v>
                </c:pt>
                <c:pt idx="8">
                  <c:v>94.689256478572844</c:v>
                </c:pt>
                <c:pt idx="9">
                  <c:v>94.468764117970295</c:v>
                </c:pt>
                <c:pt idx="10">
                  <c:v>95.014205820124246</c:v>
                </c:pt>
                <c:pt idx="11">
                  <c:v>95.940693536541261</c:v>
                </c:pt>
                <c:pt idx="12">
                  <c:v>96.375344251240946</c:v>
                </c:pt>
                <c:pt idx="13">
                  <c:v>96.941234218597515</c:v>
                </c:pt>
                <c:pt idx="14">
                  <c:v>96.086776172133824</c:v>
                </c:pt>
                <c:pt idx="15">
                  <c:v>94.870027783749975</c:v>
                </c:pt>
                <c:pt idx="16">
                  <c:v>91.530193725830088</c:v>
                </c:pt>
                <c:pt idx="17">
                  <c:v>88.449877172952199</c:v>
                </c:pt>
                <c:pt idx="18">
                  <c:v>85.532581478714718</c:v>
                </c:pt>
                <c:pt idx="19">
                  <c:v>82.54031330192926</c:v>
                </c:pt>
                <c:pt idx="20">
                  <c:v>81.510673174106529</c:v>
                </c:pt>
                <c:pt idx="21">
                  <c:v>80.585278280819352</c:v>
                </c:pt>
                <c:pt idx="22">
                  <c:v>77.786767614825862</c:v>
                </c:pt>
                <c:pt idx="23">
                  <c:v>76.631776792556821</c:v>
                </c:pt>
                <c:pt idx="24">
                  <c:v>75.383637302879478</c:v>
                </c:pt>
                <c:pt idx="25">
                  <c:v>73.730612290271793</c:v>
                </c:pt>
                <c:pt idx="26">
                  <c:v>70.655076205642771</c:v>
                </c:pt>
                <c:pt idx="27">
                  <c:v>63.277729766176584</c:v>
                </c:pt>
                <c:pt idx="28">
                  <c:v>51.917965443170672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1.8621511250490705</c:v>
                </c:pt>
                <c:pt idx="1">
                  <c:v>109.06446311915506</c:v>
                </c:pt>
                <c:pt idx="2">
                  <c:v>105.28620673415399</c:v>
                </c:pt>
                <c:pt idx="3">
                  <c:v>101.69758901432434</c:v>
                </c:pt>
                <c:pt idx="4">
                  <c:v>97.937921155619392</c:v>
                </c:pt>
                <c:pt idx="5">
                  <c:v>96.618144032103956</c:v>
                </c:pt>
                <c:pt idx="6">
                  <c:v>95.351508027964471</c:v>
                </c:pt>
                <c:pt idx="7">
                  <c:v>95.962983794782275</c:v>
                </c:pt>
                <c:pt idx="8">
                  <c:v>95.223425103355922</c:v>
                </c:pt>
                <c:pt idx="9">
                  <c:v>94.114574696080751</c:v>
                </c:pt>
                <c:pt idx="10">
                  <c:v>94.705953558588931</c:v>
                </c:pt>
                <c:pt idx="11">
                  <c:v>95.037333579208394</c:v>
                </c:pt>
                <c:pt idx="12">
                  <c:v>95.301964356971339</c:v>
                </c:pt>
                <c:pt idx="13">
                  <c:v>95.094280487197793</c:v>
                </c:pt>
                <c:pt idx="14">
                  <c:v>93.920841760699133</c:v>
                </c:pt>
                <c:pt idx="15">
                  <c:v>93.263369865706565</c:v>
                </c:pt>
                <c:pt idx="16">
                  <c:v>92.765312841847589</c:v>
                </c:pt>
                <c:pt idx="17">
                  <c:v>91.864262279032204</c:v>
                </c:pt>
                <c:pt idx="18">
                  <c:v>87.08806686038136</c:v>
                </c:pt>
                <c:pt idx="19">
                  <c:v>78.475389038480714</c:v>
                </c:pt>
                <c:pt idx="20">
                  <c:v>75.62871399028333</c:v>
                </c:pt>
                <c:pt idx="21">
                  <c:v>77.963491820262988</c:v>
                </c:pt>
                <c:pt idx="22">
                  <c:v>78.022165589270941</c:v>
                </c:pt>
                <c:pt idx="23">
                  <c:v>79.720234125819516</c:v>
                </c:pt>
                <c:pt idx="24">
                  <c:v>80.621124140477775</c:v>
                </c:pt>
                <c:pt idx="25">
                  <c:v>80.493990757212046</c:v>
                </c:pt>
                <c:pt idx="26">
                  <c:v>79.037861820623974</c:v>
                </c:pt>
                <c:pt idx="27">
                  <c:v>72.230217558040181</c:v>
                </c:pt>
                <c:pt idx="28">
                  <c:v>63.435751536131242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1.7504290680537786</c:v>
                </c:pt>
                <c:pt idx="1">
                  <c:v>83.366560712237671</c:v>
                </c:pt>
                <c:pt idx="2">
                  <c:v>79.562150228757076</c:v>
                </c:pt>
                <c:pt idx="3">
                  <c:v>77.218694271446253</c:v>
                </c:pt>
                <c:pt idx="4">
                  <c:v>74.742324475800686</c:v>
                </c:pt>
                <c:pt idx="5">
                  <c:v>73.605873544374774</c:v>
                </c:pt>
                <c:pt idx="6">
                  <c:v>72.872931295786671</c:v>
                </c:pt>
                <c:pt idx="7">
                  <c:v>73.026513125150728</c:v>
                </c:pt>
                <c:pt idx="8">
                  <c:v>72.489416227905323</c:v>
                </c:pt>
                <c:pt idx="9">
                  <c:v>71.77481125091056</c:v>
                </c:pt>
                <c:pt idx="10">
                  <c:v>72.116708288743183</c:v>
                </c:pt>
                <c:pt idx="11">
                  <c:v>72.498107153249393</c:v>
                </c:pt>
                <c:pt idx="12">
                  <c:v>72.663447868335041</c:v>
                </c:pt>
                <c:pt idx="13">
                  <c:v>72.855378133591785</c:v>
                </c:pt>
                <c:pt idx="14">
                  <c:v>72.05125517955149</c:v>
                </c:pt>
                <c:pt idx="15">
                  <c:v>70.902176955808571</c:v>
                </c:pt>
                <c:pt idx="16">
                  <c:v>67.477945841730829</c:v>
                </c:pt>
                <c:pt idx="17">
                  <c:v>64.734535024596056</c:v>
                </c:pt>
                <c:pt idx="18">
                  <c:v>62.389016589126228</c:v>
                </c:pt>
                <c:pt idx="19">
                  <c:v>61.276136580723986</c:v>
                </c:pt>
                <c:pt idx="20">
                  <c:v>60.793330433354008</c:v>
                </c:pt>
                <c:pt idx="21">
                  <c:v>60.545795672130943</c:v>
                </c:pt>
                <c:pt idx="22">
                  <c:v>59.276153805909949</c:v>
                </c:pt>
                <c:pt idx="23">
                  <c:v>59.479053948006275</c:v>
                </c:pt>
                <c:pt idx="24">
                  <c:v>59.18852430376942</c:v>
                </c:pt>
                <c:pt idx="25">
                  <c:v>58.985370664316832</c:v>
                </c:pt>
                <c:pt idx="26">
                  <c:v>57.619186492360456</c:v>
                </c:pt>
                <c:pt idx="27">
                  <c:v>53.025684949286749</c:v>
                </c:pt>
                <c:pt idx="28">
                  <c:v>47.562892642825851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3.0419347848499999E-2</c:v>
                </c:pt>
                <c:pt idx="1">
                  <c:v>1.01275527518</c:v>
                </c:pt>
                <c:pt idx="2">
                  <c:v>1.0383283621000001</c:v>
                </c:pt>
                <c:pt idx="3">
                  <c:v>1.0622550390600001</c:v>
                </c:pt>
                <c:pt idx="4">
                  <c:v>1.0763115784900001</c:v>
                </c:pt>
                <c:pt idx="5">
                  <c:v>1.0872869779099998</c:v>
                </c:pt>
                <c:pt idx="6">
                  <c:v>1.09599826229</c:v>
                </c:pt>
                <c:pt idx="7">
                  <c:v>1.1013848078799999</c:v>
                </c:pt>
                <c:pt idx="8">
                  <c:v>1.10823436561</c:v>
                </c:pt>
                <c:pt idx="9">
                  <c:v>1.11210101074</c:v>
                </c:pt>
                <c:pt idx="10">
                  <c:v>1.11253648024</c:v>
                </c:pt>
                <c:pt idx="11">
                  <c:v>1.11501415058</c:v>
                </c:pt>
                <c:pt idx="12">
                  <c:v>1.1161130688500001</c:v>
                </c:pt>
                <c:pt idx="13">
                  <c:v>1.11785983511</c:v>
                </c:pt>
                <c:pt idx="14">
                  <c:v>1.11898005794</c:v>
                </c:pt>
                <c:pt idx="15">
                  <c:v>1.1207076251700001</c:v>
                </c:pt>
                <c:pt idx="16">
                  <c:v>1.1277635098999998</c:v>
                </c:pt>
                <c:pt idx="17">
                  <c:v>1.13114214618</c:v>
                </c:pt>
                <c:pt idx="18">
                  <c:v>1.1327759106399999</c:v>
                </c:pt>
                <c:pt idx="19">
                  <c:v>1.1238603191800001</c:v>
                </c:pt>
                <c:pt idx="20">
                  <c:v>1.1214442115200001</c:v>
                </c:pt>
                <c:pt idx="21">
                  <c:v>1.1177819921900001</c:v>
                </c:pt>
                <c:pt idx="22">
                  <c:v>1.11040702551</c:v>
                </c:pt>
                <c:pt idx="23">
                  <c:v>1.10104599809</c:v>
                </c:pt>
                <c:pt idx="24">
                  <c:v>1.0952184166500001</c:v>
                </c:pt>
                <c:pt idx="25">
                  <c:v>1.0855321284300001</c:v>
                </c:pt>
                <c:pt idx="26">
                  <c:v>1.0756149478800001</c:v>
                </c:pt>
                <c:pt idx="27">
                  <c:v>1.0616192278200001</c:v>
                </c:pt>
                <c:pt idx="28">
                  <c:v>1.01567442993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F1" zoomScale="70" zoomScaleNormal="70" workbookViewId="0">
      <selection activeCell="U5" sqref="U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18.717595197386672</v>
      </c>
      <c r="P8" s="23">
        <f>MAX(P11:P39) - MIN(P11:P39)</f>
        <v>56</v>
      </c>
      <c r="Q8" s="24"/>
      <c r="AE8" s="22"/>
      <c r="AF8" s="23">
        <f>100*SQRT(AVERAGE(AF11:AF39))/$AJ$8</f>
        <v>18.285192291826764</v>
      </c>
      <c r="AG8" s="23">
        <f>MAX(AG11:AG39) - MIN(AG11:AG39)</f>
        <v>56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402</v>
      </c>
      <c r="F11" s="11">
        <v>201</v>
      </c>
      <c r="G11" s="11">
        <v>0.20100000000000001</v>
      </c>
      <c r="H11" s="11">
        <v>0</v>
      </c>
      <c r="I11" s="11">
        <v>710.46319580099998</v>
      </c>
      <c r="J11" s="11">
        <v>5.3505254906799999</v>
      </c>
      <c r="K11" s="11">
        <v>48.280956363900003</v>
      </c>
      <c r="L11" s="12" t="s">
        <v>36</v>
      </c>
      <c r="M11">
        <f t="shared" ref="M11:M39" si="1">IF(L11="Y",J11*$J$8,#N/A)</f>
        <v>5.3505254906800002E-3</v>
      </c>
      <c r="N11">
        <f>IF(L11="Y",K11*$J$8,#N/A)</f>
        <v>4.8280956363900007E-2</v>
      </c>
      <c r="O11">
        <f>IF(L11="Y",(M11-$AJ11)^2,"")</f>
        <v>1.1982574720435306</v>
      </c>
      <c r="P11">
        <f>IF(L11="Y",$C11,"")</f>
        <v>-28</v>
      </c>
      <c r="Q11" s="12" t="s">
        <v>61</v>
      </c>
      <c r="T11" s="1"/>
      <c r="U11" s="11">
        <v>1</v>
      </c>
      <c r="V11" s="11">
        <v>402</v>
      </c>
      <c r="W11" s="11">
        <v>201</v>
      </c>
      <c r="X11" s="11">
        <v>0.20100000000000001</v>
      </c>
      <c r="Y11" s="11">
        <v>0</v>
      </c>
      <c r="Z11" s="11">
        <v>963.04058837900004</v>
      </c>
      <c r="AA11" s="11">
        <v>30.419347848499999</v>
      </c>
      <c r="AB11" s="11">
        <v>148.93405196099999</v>
      </c>
      <c r="AC11" s="12" t="s">
        <v>36</v>
      </c>
      <c r="AD11">
        <f>IF(AC11="Y",AA11*$J$8,#N/A)</f>
        <v>3.0419347848499999E-2</v>
      </c>
      <c r="AE11">
        <f>IF(AC11="Y",AB11*$J$8,#N/A)</f>
        <v>0.14893405196099999</v>
      </c>
      <c r="AF11">
        <f>IF(AC11="Y",(AD11-$AJ11)^2,"")</f>
        <v>1.1440027714568284</v>
      </c>
      <c r="AG11">
        <f>IF(AC11="Y",$C11,"")</f>
        <v>-28</v>
      </c>
      <c r="AH11" s="12" t="s">
        <v>61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985.29534912099996</v>
      </c>
      <c r="I12" s="11">
        <v>1038.3247070299999</v>
      </c>
      <c r="J12" s="11">
        <v>1010.03941003</v>
      </c>
      <c r="K12" s="11">
        <v>12.8637374509</v>
      </c>
      <c r="L12" s="12" t="s">
        <v>36</v>
      </c>
      <c r="M12">
        <f t="shared" si="1"/>
        <v>1.0100394100300001</v>
      </c>
      <c r="N12">
        <f t="shared" ref="N12:N39" si="5">IF(L12="Y",K12*$J$8,#N/A)</f>
        <v>1.2863737450900001E-2</v>
      </c>
      <c r="O12">
        <f t="shared" ref="O12:O39" si="6">IF(L12="Y",(M12-$AJ12)^2,"")</f>
        <v>8.0929077477504656E-3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999.302734375</v>
      </c>
      <c r="Z12" s="11">
        <v>1028.3565673799999</v>
      </c>
      <c r="AA12" s="11">
        <v>1012.75527518</v>
      </c>
      <c r="AB12" s="11">
        <v>6.5910211990800001</v>
      </c>
      <c r="AC12" s="12" t="s">
        <v>36</v>
      </c>
      <c r="AD12">
        <f t="shared" ref="AD12:AD39" si="8">IF(AC12="Y",AA12*$J$8,#N/A)</f>
        <v>1.01275527518</v>
      </c>
      <c r="AE12">
        <f t="shared" ref="AE12:AE39" si="9">IF(AC12="Y",AB12*$J$8,#N/A)</f>
        <v>6.5910211990800006E-3</v>
      </c>
      <c r="AF12">
        <f t="shared" ref="AF12:AF39" si="10">IF(AC12="Y",(AD12-$AJ12)^2,"")</f>
        <v>7.6116420089175447E-3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1010.87854004</v>
      </c>
      <c r="I13" s="11">
        <v>1048.60839844</v>
      </c>
      <c r="J13" s="11">
        <v>1031.1463059600001</v>
      </c>
      <c r="K13" s="11">
        <v>8.2371300465000008</v>
      </c>
      <c r="L13" s="12" t="s">
        <v>36</v>
      </c>
      <c r="M13">
        <f t="shared" si="1"/>
        <v>1.0311463059600001</v>
      </c>
      <c r="N13">
        <f t="shared" si="5"/>
        <v>8.2371300465000005E-3</v>
      </c>
      <c r="O13">
        <f t="shared" si="6"/>
        <v>4.7408311829539272E-3</v>
      </c>
      <c r="P13">
        <f t="shared" si="7"/>
        <v>-24</v>
      </c>
      <c r="Q13" s="12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1007.47662354</v>
      </c>
      <c r="Z13" s="11">
        <v>1056.62011719</v>
      </c>
      <c r="AA13" s="11">
        <v>1038.3283621</v>
      </c>
      <c r="AB13" s="11">
        <v>11.690486463899999</v>
      </c>
      <c r="AC13" s="12" t="s">
        <v>36</v>
      </c>
      <c r="AD13">
        <f t="shared" si="8"/>
        <v>1.0383283621000001</v>
      </c>
      <c r="AE13">
        <f t="shared" si="9"/>
        <v>1.16904864639E-2</v>
      </c>
      <c r="AF13">
        <f t="shared" si="10"/>
        <v>3.8033909212687122E-3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1036.6085205100001</v>
      </c>
      <c r="I14" s="11">
        <v>1079.2188720700001</v>
      </c>
      <c r="J14" s="11">
        <v>1056.5548632800001</v>
      </c>
      <c r="K14" s="11">
        <v>10.3468043376</v>
      </c>
      <c r="L14" s="12" t="s">
        <v>36</v>
      </c>
      <c r="M14">
        <f t="shared" si="1"/>
        <v>1.0565548632800001</v>
      </c>
      <c r="N14">
        <f t="shared" si="5"/>
        <v>1.0346804337600001E-2</v>
      </c>
      <c r="O14">
        <f t="shared" si="6"/>
        <v>1.8874799046194875E-3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1042.90197754</v>
      </c>
      <c r="Z14" s="11">
        <v>1089.5661621100001</v>
      </c>
      <c r="AA14" s="11">
        <v>1062.2550390599999</v>
      </c>
      <c r="AB14" s="11">
        <v>8.8115166491999997</v>
      </c>
      <c r="AC14" s="12" t="s">
        <v>36</v>
      </c>
      <c r="AD14">
        <f t="shared" si="8"/>
        <v>1.0622550390600001</v>
      </c>
      <c r="AE14">
        <f t="shared" si="9"/>
        <v>8.8115166491999995E-3</v>
      </c>
      <c r="AF14">
        <f t="shared" si="10"/>
        <v>1.4246820763621269E-3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1053.8820800799999</v>
      </c>
      <c r="I15" s="11">
        <v>1084.8659668</v>
      </c>
      <c r="J15" s="11">
        <v>1072.1205456299999</v>
      </c>
      <c r="K15" s="11">
        <v>7.4265961227700004</v>
      </c>
      <c r="L15" s="12" t="s">
        <v>36</v>
      </c>
      <c r="M15">
        <f t="shared" si="1"/>
        <v>1.07212054563</v>
      </c>
      <c r="N15">
        <f t="shared" si="5"/>
        <v>7.4265961227700005E-3</v>
      </c>
      <c r="O15">
        <f t="shared" si="6"/>
        <v>7.7726397596891521E-4</v>
      </c>
      <c r="P15">
        <f t="shared" si="7"/>
        <v>-20</v>
      </c>
      <c r="Q15" s="12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1058.0001220700001</v>
      </c>
      <c r="Z15" s="11">
        <v>1097.6520996100001</v>
      </c>
      <c r="AA15" s="11">
        <v>1076.3115784900001</v>
      </c>
      <c r="AB15" s="11">
        <v>8.6066517191899994</v>
      </c>
      <c r="AC15" s="12" t="s">
        <v>36</v>
      </c>
      <c r="AD15">
        <f t="shared" si="8"/>
        <v>1.0763115784900001</v>
      </c>
      <c r="AE15">
        <f t="shared" si="9"/>
        <v>8.6066517191899991E-3</v>
      </c>
      <c r="AF15">
        <f t="shared" si="10"/>
        <v>5.6114131363542809E-4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1057.0872802700001</v>
      </c>
      <c r="I16" s="11">
        <v>1107.2956543</v>
      </c>
      <c r="J16" s="11">
        <v>1083.5946490900001</v>
      </c>
      <c r="K16" s="11">
        <v>9.1275197579299991</v>
      </c>
      <c r="L16" s="12" t="s">
        <v>36</v>
      </c>
      <c r="M16">
        <f t="shared" si="1"/>
        <v>1.0835946490900001</v>
      </c>
      <c r="N16">
        <f t="shared" si="5"/>
        <v>9.1275197579299989E-3</v>
      </c>
      <c r="O16">
        <f t="shared" si="6"/>
        <v>2.6913553848023619E-4</v>
      </c>
      <c r="P16">
        <f t="shared" si="7"/>
        <v>-18</v>
      </c>
      <c r="Q16" s="12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1064.62597656</v>
      </c>
      <c r="Z16" s="11">
        <v>1112.0153808600001</v>
      </c>
      <c r="AA16" s="11">
        <v>1087.2869779099999</v>
      </c>
      <c r="AB16" s="11">
        <v>10.644908318100001</v>
      </c>
      <c r="AC16" s="12" t="s">
        <v>36</v>
      </c>
      <c r="AD16">
        <f t="shared" si="8"/>
        <v>1.0872869779099998</v>
      </c>
      <c r="AE16">
        <f t="shared" si="9"/>
        <v>1.0644908318100001E-2</v>
      </c>
      <c r="AF16">
        <f t="shared" si="10"/>
        <v>1.6162093066083427E-4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1073.9350585899999</v>
      </c>
      <c r="I17" s="11">
        <v>1108.9100341799999</v>
      </c>
      <c r="J17" s="11">
        <v>1092.92142741</v>
      </c>
      <c r="K17" s="11">
        <v>7.8478394285300004</v>
      </c>
      <c r="L17" s="12" t="s">
        <v>36</v>
      </c>
      <c r="M17">
        <f t="shared" si="1"/>
        <v>1.0929214274100001</v>
      </c>
      <c r="N17">
        <f t="shared" si="5"/>
        <v>7.8478394285300002E-3</v>
      </c>
      <c r="O17">
        <f t="shared" si="6"/>
        <v>5.0106189911899287E-5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1078.2644043</v>
      </c>
      <c r="Z17" s="11">
        <v>1116.1225585899999</v>
      </c>
      <c r="AA17" s="11">
        <v>1095.99826229</v>
      </c>
      <c r="AB17" s="11">
        <v>8.7590357002299992</v>
      </c>
      <c r="AC17" s="12" t="s">
        <v>36</v>
      </c>
      <c r="AD17">
        <f t="shared" si="8"/>
        <v>1.09599826229</v>
      </c>
      <c r="AE17">
        <f t="shared" si="9"/>
        <v>8.7590357002299991E-3</v>
      </c>
      <c r="AF17">
        <f t="shared" si="10"/>
        <v>1.6013904699637E-5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1081.4160156200001</v>
      </c>
      <c r="I18" s="11">
        <v>1119.2692871100001</v>
      </c>
      <c r="J18" s="11">
        <v>1098.5916795000001</v>
      </c>
      <c r="K18" s="11">
        <v>8.2418915870900005</v>
      </c>
      <c r="L18" s="12" t="s">
        <v>36</v>
      </c>
      <c r="M18">
        <f t="shared" si="1"/>
        <v>1.0985916795000001</v>
      </c>
      <c r="N18">
        <f t="shared" si="5"/>
        <v>8.2418915870900011E-3</v>
      </c>
      <c r="O18">
        <f t="shared" si="6"/>
        <v>1.9833666307201057E-6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1085.99157715</v>
      </c>
      <c r="Z18" s="11">
        <v>1119.99255371</v>
      </c>
      <c r="AA18" s="11">
        <v>1101.3848078799999</v>
      </c>
      <c r="AB18" s="11">
        <v>7.7689539079900003</v>
      </c>
      <c r="AC18" s="12" t="s">
        <v>36</v>
      </c>
      <c r="AD18">
        <f t="shared" si="8"/>
        <v>1.1013848078799999</v>
      </c>
      <c r="AE18">
        <f t="shared" si="9"/>
        <v>7.7689539079900003E-3</v>
      </c>
      <c r="AF18">
        <f t="shared" si="10"/>
        <v>1.9176928645096477E-6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1087.5936279299999</v>
      </c>
      <c r="I19" s="11">
        <v>1124.5881347699999</v>
      </c>
      <c r="J19" s="11">
        <v>1104.3873948299999</v>
      </c>
      <c r="K19" s="11">
        <v>8.7954156641099992</v>
      </c>
      <c r="L19" s="12" t="s">
        <v>36</v>
      </c>
      <c r="M19">
        <f t="shared" si="1"/>
        <v>1.10438739483</v>
      </c>
      <c r="N19">
        <f t="shared" si="5"/>
        <v>8.7954156641099988E-3</v>
      </c>
      <c r="O19">
        <f t="shared" si="6"/>
        <v>1.9249233394310261E-5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1088.6212158200001</v>
      </c>
      <c r="Z19" s="11">
        <v>1132.2927246100001</v>
      </c>
      <c r="AA19" s="11">
        <v>1108.2343656099999</v>
      </c>
      <c r="AB19" s="11">
        <v>9.0048259171599998</v>
      </c>
      <c r="AC19" s="12" t="s">
        <v>36</v>
      </c>
      <c r="AD19">
        <f t="shared" si="8"/>
        <v>1.10823436561</v>
      </c>
      <c r="AE19">
        <f t="shared" si="9"/>
        <v>9.00482591716E-3</v>
      </c>
      <c r="AF19">
        <f t="shared" si="10"/>
        <v>6.7804776999149107E-5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1088.2010498</v>
      </c>
      <c r="I20" s="11">
        <v>1128.87072754</v>
      </c>
      <c r="J20" s="11">
        <v>1106.81291504</v>
      </c>
      <c r="K20" s="11">
        <v>8.9405537049599992</v>
      </c>
      <c r="L20" s="12" t="s">
        <v>36</v>
      </c>
      <c r="M20">
        <f t="shared" si="1"/>
        <v>1.1068129150400001</v>
      </c>
      <c r="N20">
        <f t="shared" si="5"/>
        <v>8.9405537049599988E-3</v>
      </c>
      <c r="O20">
        <f t="shared" si="6"/>
        <v>4.6415811342258659E-5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1095.85876465</v>
      </c>
      <c r="Z20" s="11">
        <v>1128.1711425799999</v>
      </c>
      <c r="AA20" s="11">
        <v>1112.10101074</v>
      </c>
      <c r="AB20" s="11">
        <v>7.5351706566500001</v>
      </c>
      <c r="AC20" s="12" t="s">
        <v>36</v>
      </c>
      <c r="AD20">
        <f t="shared" si="8"/>
        <v>1.11210101074</v>
      </c>
      <c r="AE20">
        <f t="shared" si="9"/>
        <v>7.5351706566499999E-3</v>
      </c>
      <c r="AF20">
        <f t="shared" si="10"/>
        <v>1.4643446092959335E-4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1094.6459960899999</v>
      </c>
      <c r="I21" s="11">
        <v>1121.9350585899999</v>
      </c>
      <c r="J21" s="11">
        <v>1108.5364802399999</v>
      </c>
      <c r="K21" s="11">
        <v>6.6762452078100001</v>
      </c>
      <c r="L21" s="12" t="s">
        <v>36</v>
      </c>
      <c r="M21">
        <f t="shared" si="1"/>
        <v>1.10853648024</v>
      </c>
      <c r="N21">
        <f t="shared" si="5"/>
        <v>6.67624520781E-3</v>
      </c>
      <c r="O21">
        <f t="shared" si="6"/>
        <v>7.2871494887908174E-5</v>
      </c>
      <c r="P21">
        <f t="shared" si="7"/>
        <v>-8</v>
      </c>
      <c r="Q21" s="12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1097.0759277300001</v>
      </c>
      <c r="Z21" s="11">
        <v>1130.5260009799999</v>
      </c>
      <c r="AA21" s="11">
        <v>1112.5364802399999</v>
      </c>
      <c r="AB21" s="11">
        <v>7.5736902962399997</v>
      </c>
      <c r="AC21" s="12" t="s">
        <v>36</v>
      </c>
      <c r="AD21">
        <f t="shared" si="8"/>
        <v>1.11253648024</v>
      </c>
      <c r="AE21">
        <f t="shared" si="9"/>
        <v>7.5736902962399997E-3</v>
      </c>
      <c r="AF21">
        <f t="shared" si="10"/>
        <v>1.5716333680790721E-4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1096.8145752</v>
      </c>
      <c r="I22" s="11">
        <v>1123.9589843799999</v>
      </c>
      <c r="J22" s="11">
        <v>1110.7749238900001</v>
      </c>
      <c r="K22" s="11">
        <v>6.0993785469499997</v>
      </c>
      <c r="L22" s="12" t="s">
        <v>36</v>
      </c>
      <c r="M22">
        <f t="shared" si="1"/>
        <v>1.1107749238900002</v>
      </c>
      <c r="N22">
        <f t="shared" si="5"/>
        <v>6.09937854695E-3</v>
      </c>
      <c r="O22">
        <f t="shared" si="6"/>
        <v>1.1609898483529534E-4</v>
      </c>
      <c r="P22">
        <f t="shared" si="7"/>
        <v>-6</v>
      </c>
      <c r="Q22" s="12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1098.47265625</v>
      </c>
      <c r="Z22" s="11">
        <v>1125.5262451200001</v>
      </c>
      <c r="AA22" s="11">
        <v>1115.01415058</v>
      </c>
      <c r="AB22" s="11">
        <v>6.7367523440300001</v>
      </c>
      <c r="AC22" s="12" t="s">
        <v>36</v>
      </c>
      <c r="AD22">
        <f t="shared" si="8"/>
        <v>1.11501415058</v>
      </c>
      <c r="AE22">
        <f t="shared" si="9"/>
        <v>6.7367523440300002E-3</v>
      </c>
      <c r="AF22">
        <f t="shared" si="10"/>
        <v>2.2542471763891089E-4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1100.3997802700001</v>
      </c>
      <c r="I23" s="11">
        <v>1125.3317871100001</v>
      </c>
      <c r="J23" s="11">
        <v>1113.5287109400001</v>
      </c>
      <c r="K23" s="11">
        <v>6.1499150361700003</v>
      </c>
      <c r="L23" s="12" t="s">
        <v>36</v>
      </c>
      <c r="M23">
        <f t="shared" si="1"/>
        <v>1.1135287109400001</v>
      </c>
      <c r="N23">
        <f t="shared" si="5"/>
        <v>6.1499150361700007E-3</v>
      </c>
      <c r="O23">
        <f t="shared" si="6"/>
        <v>1.8302601969807477E-4</v>
      </c>
      <c r="P23">
        <f t="shared" si="7"/>
        <v>-4</v>
      </c>
      <c r="Q23" s="12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1098.92028809</v>
      </c>
      <c r="Z23" s="11">
        <v>1133.92089844</v>
      </c>
      <c r="AA23" s="11">
        <v>1116.11306885</v>
      </c>
      <c r="AB23" s="11">
        <v>6.9856436261199999</v>
      </c>
      <c r="AC23" s="12" t="s">
        <v>36</v>
      </c>
      <c r="AD23">
        <f t="shared" si="8"/>
        <v>1.1161130688500001</v>
      </c>
      <c r="AE23">
        <f t="shared" si="9"/>
        <v>6.9856436261200002E-3</v>
      </c>
      <c r="AF23">
        <f t="shared" si="10"/>
        <v>2.5963098776483927E-4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1096.55407715</v>
      </c>
      <c r="I24" s="11">
        <v>1128.22167969</v>
      </c>
      <c r="J24" s="11">
        <v>1113.8209134599999</v>
      </c>
      <c r="K24" s="11">
        <v>7.5425356638299998</v>
      </c>
      <c r="L24" s="12" t="s">
        <v>36</v>
      </c>
      <c r="M24">
        <f t="shared" si="1"/>
        <v>1.1138209134599999</v>
      </c>
      <c r="N24">
        <f t="shared" si="5"/>
        <v>7.54253566383E-3</v>
      </c>
      <c r="O24">
        <f t="shared" si="6"/>
        <v>1.9101764886880383E-4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1098.1135253899999</v>
      </c>
      <c r="Z24" s="11">
        <v>1138.72888184</v>
      </c>
      <c r="AA24" s="11">
        <v>1117.8598351099999</v>
      </c>
      <c r="AB24" s="11">
        <v>9.9027758213800006</v>
      </c>
      <c r="AC24" s="12" t="s">
        <v>36</v>
      </c>
      <c r="AD24">
        <f t="shared" si="8"/>
        <v>1.11785983511</v>
      </c>
      <c r="AE24">
        <f t="shared" si="9"/>
        <v>9.9027758213800013E-3</v>
      </c>
      <c r="AF24">
        <f t="shared" si="10"/>
        <v>3.1897371015638472E-4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1097.3693847699999</v>
      </c>
      <c r="I25" s="11">
        <v>1133.3850097699999</v>
      </c>
      <c r="J25" s="11">
        <v>1115.3714669999999</v>
      </c>
      <c r="K25" s="11">
        <v>8.08288573964</v>
      </c>
      <c r="L25" s="12" t="s">
        <v>36</v>
      </c>
      <c r="M25">
        <f t="shared" si="1"/>
        <v>1.1153714669999999</v>
      </c>
      <c r="N25">
        <f t="shared" si="5"/>
        <v>8.08288573964E-3</v>
      </c>
      <c r="O25">
        <f t="shared" si="6"/>
        <v>2.3628199773208301E-4</v>
      </c>
      <c r="P25">
        <f t="shared" si="7"/>
        <v>0</v>
      </c>
      <c r="Q25" s="12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1094.3417968799999</v>
      </c>
      <c r="Z25" s="11">
        <v>1137.0102539100001</v>
      </c>
      <c r="AA25" s="11">
        <v>1118.9800579400001</v>
      </c>
      <c r="AB25" s="11">
        <v>10.296660860099999</v>
      </c>
      <c r="AC25" s="12" t="s">
        <v>36</v>
      </c>
      <c r="AD25">
        <f t="shared" si="8"/>
        <v>1.11898005794</v>
      </c>
      <c r="AE25">
        <f t="shared" si="9"/>
        <v>1.0296660860099999E-2</v>
      </c>
      <c r="AF25">
        <f t="shared" si="10"/>
        <v>3.6024259940575348E-4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1096.5045166</v>
      </c>
      <c r="I26" s="11">
        <v>1131.7155761700001</v>
      </c>
      <c r="J26" s="11">
        <v>1116.485645</v>
      </c>
      <c r="K26" s="11">
        <v>7.1602963962999997</v>
      </c>
      <c r="L26" s="12" t="s">
        <v>36</v>
      </c>
      <c r="M26">
        <f t="shared" si="1"/>
        <v>1.116485645</v>
      </c>
      <c r="N26">
        <f t="shared" si="5"/>
        <v>7.1602963962999998E-3</v>
      </c>
      <c r="O26">
        <f t="shared" si="6"/>
        <v>2.7177649106602296E-4</v>
      </c>
      <c r="P26">
        <f t="shared" si="7"/>
        <v>2</v>
      </c>
      <c r="Q26" s="12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1104.89489746</v>
      </c>
      <c r="Z26" s="11">
        <v>1136.8579101600001</v>
      </c>
      <c r="AA26" s="11">
        <v>1120.70762517</v>
      </c>
      <c r="AB26" s="11">
        <v>9.1289136206800006</v>
      </c>
      <c r="AC26" s="12" t="s">
        <v>36</v>
      </c>
      <c r="AD26">
        <f t="shared" si="8"/>
        <v>1.1207076251700001</v>
      </c>
      <c r="AE26">
        <f t="shared" si="9"/>
        <v>9.1289136206800011E-3</v>
      </c>
      <c r="AF26">
        <f t="shared" si="10"/>
        <v>4.2880574018121844E-4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1101.2895507799999</v>
      </c>
      <c r="I27" s="11">
        <v>1132.78637695</v>
      </c>
      <c r="J27" s="11">
        <v>1115.3984069799999</v>
      </c>
      <c r="K27" s="11">
        <v>7.1687449932599998</v>
      </c>
      <c r="L27" s="12" t="s">
        <v>36</v>
      </c>
      <c r="M27">
        <f t="shared" si="1"/>
        <v>1.1153984069799998</v>
      </c>
      <c r="N27">
        <f t="shared" si="5"/>
        <v>7.1687449932599998E-3</v>
      </c>
      <c r="O27">
        <f t="shared" si="6"/>
        <v>2.3711093752170422E-4</v>
      </c>
      <c r="P27">
        <f t="shared" si="7"/>
        <v>4</v>
      </c>
      <c r="Q27" s="12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1110.6459960899999</v>
      </c>
      <c r="Z27" s="11">
        <v>1144.2932128899999</v>
      </c>
      <c r="AA27" s="11">
        <v>1127.7635098999999</v>
      </c>
      <c r="AB27" s="11">
        <v>6.9034496221500001</v>
      </c>
      <c r="AC27" s="12" t="s">
        <v>36</v>
      </c>
      <c r="AD27">
        <f t="shared" si="8"/>
        <v>1.1277635098999998</v>
      </c>
      <c r="AE27">
        <f t="shared" si="9"/>
        <v>6.9034496221500007E-3</v>
      </c>
      <c r="AF27">
        <f t="shared" si="10"/>
        <v>7.7081248196738468E-4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1100.9379882799999</v>
      </c>
      <c r="I28" s="11">
        <v>1136.6840820299999</v>
      </c>
      <c r="J28" s="11">
        <v>1117.8256483800001</v>
      </c>
      <c r="K28" s="11">
        <v>6.6041387254700004</v>
      </c>
      <c r="L28" s="12" t="s">
        <v>36</v>
      </c>
      <c r="M28">
        <f t="shared" si="1"/>
        <v>1.1178256483800002</v>
      </c>
      <c r="N28">
        <f t="shared" si="5"/>
        <v>6.6041387254700008E-3</v>
      </c>
      <c r="O28">
        <f t="shared" si="6"/>
        <v>3.1775374016740067E-4</v>
      </c>
      <c r="P28">
        <f t="shared" si="7"/>
        <v>6</v>
      </c>
      <c r="Q28" s="12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1100.6584472699999</v>
      </c>
      <c r="Z28" s="11">
        <v>1153.8344726600001</v>
      </c>
      <c r="AA28" s="11">
        <v>1131.1421461800001</v>
      </c>
      <c r="AB28" s="11">
        <v>11.212735308899999</v>
      </c>
      <c r="AC28" s="12" t="s">
        <v>36</v>
      </c>
      <c r="AD28">
        <f t="shared" si="8"/>
        <v>1.13114214618</v>
      </c>
      <c r="AE28">
        <f t="shared" si="9"/>
        <v>1.1212735308899999E-2</v>
      </c>
      <c r="AF28">
        <f t="shared" si="10"/>
        <v>9.6983326869648143E-4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1099.4655761700001</v>
      </c>
      <c r="I29" s="11">
        <v>1143.0021972699999</v>
      </c>
      <c r="J29" s="11">
        <v>1121.51693359</v>
      </c>
      <c r="K29" s="11">
        <v>10.912047982900001</v>
      </c>
      <c r="L29" s="12" t="s">
        <v>36</v>
      </c>
      <c r="M29">
        <f t="shared" si="1"/>
        <v>1.1215169335899999</v>
      </c>
      <c r="N29">
        <f t="shared" si="5"/>
        <v>1.09120479829E-2</v>
      </c>
      <c r="O29">
        <f t="shared" si="6"/>
        <v>4.629784311164635E-4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1106.3889160199999</v>
      </c>
      <c r="Z29" s="11">
        <v>1157.3243408200001</v>
      </c>
      <c r="AA29" s="11">
        <v>1132.7759106399999</v>
      </c>
      <c r="AB29" s="11">
        <v>11.490235551</v>
      </c>
      <c r="AC29" s="12" t="s">
        <v>36</v>
      </c>
      <c r="AD29">
        <f t="shared" si="8"/>
        <v>1.1327759106399999</v>
      </c>
      <c r="AE29">
        <f t="shared" si="9"/>
        <v>1.1490235551000001E-2</v>
      </c>
      <c r="AF29">
        <f t="shared" si="10"/>
        <v>1.0742603182812554E-3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1100.0063476600001</v>
      </c>
      <c r="I30" s="11">
        <v>1156.2644043</v>
      </c>
      <c r="J30" s="11">
        <v>1130.88108109</v>
      </c>
      <c r="K30" s="11">
        <v>14.067794600299999</v>
      </c>
      <c r="L30" s="12" t="s">
        <v>36</v>
      </c>
      <c r="M30">
        <f t="shared" si="1"/>
        <v>1.1308810810900001</v>
      </c>
      <c r="N30">
        <f t="shared" si="5"/>
        <v>1.4067794600299999E-2</v>
      </c>
      <c r="O30">
        <f t="shared" si="6"/>
        <v>9.5364116928715458E-4</v>
      </c>
      <c r="P30">
        <f t="shared" si="7"/>
        <v>10</v>
      </c>
      <c r="Q30" s="12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1104.3563232399999</v>
      </c>
      <c r="Z30" s="11">
        <v>1144.8333740200001</v>
      </c>
      <c r="AA30" s="11">
        <v>1123.86031918</v>
      </c>
      <c r="AB30" s="11">
        <v>9.3296325954300006</v>
      </c>
      <c r="AC30" s="12" t="s">
        <v>36</v>
      </c>
      <c r="AD30">
        <f t="shared" si="8"/>
        <v>1.1238603191800001</v>
      </c>
      <c r="AE30">
        <f t="shared" si="9"/>
        <v>9.3296325954300013E-3</v>
      </c>
      <c r="AF30">
        <f t="shared" si="10"/>
        <v>5.6931483137147483E-4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52</v>
      </c>
      <c r="F31" s="11">
        <v>26</v>
      </c>
      <c r="G31" s="11">
        <v>2.5999999999999999E-2</v>
      </c>
      <c r="H31" s="11">
        <v>1093.3602294899999</v>
      </c>
      <c r="I31" s="11">
        <v>1144.66247559</v>
      </c>
      <c r="J31" s="11">
        <v>1121.8373506999999</v>
      </c>
      <c r="K31" s="11">
        <v>10.303247047899999</v>
      </c>
      <c r="L31" s="12" t="s">
        <v>36</v>
      </c>
      <c r="M31">
        <f t="shared" si="1"/>
        <v>1.1218373506999999</v>
      </c>
      <c r="N31">
        <f t="shared" si="5"/>
        <v>1.03032470479E-2</v>
      </c>
      <c r="O31">
        <f t="shared" si="6"/>
        <v>4.7686988559478234E-4</v>
      </c>
      <c r="P31">
        <f t="shared" si="7"/>
        <v>12</v>
      </c>
      <c r="Q31" s="12" t="s">
        <v>36</v>
      </c>
      <c r="T31" s="1"/>
      <c r="U31" s="11">
        <v>21</v>
      </c>
      <c r="V31" s="11">
        <v>52</v>
      </c>
      <c r="W31" s="11">
        <v>26</v>
      </c>
      <c r="X31" s="11">
        <v>2.5999999999999999E-2</v>
      </c>
      <c r="Y31" s="11">
        <v>1090.9780273399999</v>
      </c>
      <c r="Z31" s="11">
        <v>1150.9595947299999</v>
      </c>
      <c r="AA31" s="11">
        <v>1121.44421152</v>
      </c>
      <c r="AB31" s="11">
        <v>10.491523003299999</v>
      </c>
      <c r="AC31" s="12" t="s">
        <v>36</v>
      </c>
      <c r="AD31">
        <f t="shared" si="8"/>
        <v>1.1214442115200001</v>
      </c>
      <c r="AE31">
        <f t="shared" si="9"/>
        <v>1.04915230033E-2</v>
      </c>
      <c r="AF31">
        <f t="shared" si="10"/>
        <v>4.5985420771449978E-4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1093.44177246</v>
      </c>
      <c r="I32" s="11">
        <v>1132.1258544899999</v>
      </c>
      <c r="J32" s="11">
        <v>1111.1474511700001</v>
      </c>
      <c r="K32" s="11">
        <v>8.8945241086600006</v>
      </c>
      <c r="L32" s="12" t="s">
        <v>36</v>
      </c>
      <c r="M32">
        <f t="shared" si="1"/>
        <v>1.1111474511700001</v>
      </c>
      <c r="N32">
        <f t="shared" si="5"/>
        <v>8.8945241086600003E-3</v>
      </c>
      <c r="O32">
        <f t="shared" si="6"/>
        <v>1.2426566758753536E-4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1095.24816895</v>
      </c>
      <c r="Z32" s="11">
        <v>1138.25817871</v>
      </c>
      <c r="AA32" s="11">
        <v>1117.78199219</v>
      </c>
      <c r="AB32" s="11">
        <v>8.9135977514700002</v>
      </c>
      <c r="AC32" s="12" t="s">
        <v>36</v>
      </c>
      <c r="AD32">
        <f t="shared" si="8"/>
        <v>1.1177819921900001</v>
      </c>
      <c r="AE32">
        <f t="shared" si="9"/>
        <v>8.9135977514699996E-3</v>
      </c>
      <c r="AF32">
        <f t="shared" si="10"/>
        <v>3.1619924624522042E-4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1082.0870361299999</v>
      </c>
      <c r="I33" s="11">
        <v>1130.0770263700001</v>
      </c>
      <c r="J33" s="11">
        <v>1103.75538785</v>
      </c>
      <c r="K33" s="11">
        <v>9.8366551038099992</v>
      </c>
      <c r="L33" s="12" t="s">
        <v>36</v>
      </c>
      <c r="M33">
        <f t="shared" si="1"/>
        <v>1.1037553878500002</v>
      </c>
      <c r="N33">
        <f t="shared" si="5"/>
        <v>9.8366551038100002E-3</v>
      </c>
      <c r="O33">
        <f t="shared" si="6"/>
        <v>1.4102937903928143E-5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1090.65917969</v>
      </c>
      <c r="Z33" s="11">
        <v>1138.9133300799999</v>
      </c>
      <c r="AA33" s="11">
        <v>1110.40702551</v>
      </c>
      <c r="AB33" s="11">
        <v>11.844282896799999</v>
      </c>
      <c r="AC33" s="12" t="s">
        <v>36</v>
      </c>
      <c r="AD33">
        <f t="shared" si="8"/>
        <v>1.11040702551</v>
      </c>
      <c r="AE33">
        <f t="shared" si="9"/>
        <v>1.18442828968E-2</v>
      </c>
      <c r="AF33">
        <f t="shared" si="10"/>
        <v>1.0830617996578963E-4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1073.9490966799999</v>
      </c>
      <c r="I34" s="11">
        <v>1105.2628173799999</v>
      </c>
      <c r="J34" s="11">
        <v>1092.0595005600001</v>
      </c>
      <c r="K34" s="11">
        <v>6.3477916643799999</v>
      </c>
      <c r="L34" s="12" t="s">
        <v>36</v>
      </c>
      <c r="M34">
        <f t="shared" si="1"/>
        <v>1.09205950056</v>
      </c>
      <c r="N34">
        <f t="shared" si="5"/>
        <v>6.34779166438E-3</v>
      </c>
      <c r="O34">
        <f t="shared" si="6"/>
        <v>6.3051531356641605E-5</v>
      </c>
      <c r="P34">
        <f t="shared" si="7"/>
        <v>18</v>
      </c>
      <c r="Q34" s="12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1079.86535645</v>
      </c>
      <c r="Z34" s="11">
        <v>1126.40332031</v>
      </c>
      <c r="AA34" s="11">
        <v>1101.04599809</v>
      </c>
      <c r="AB34" s="11">
        <v>12.1124052259</v>
      </c>
      <c r="AC34" s="12" t="s">
        <v>36</v>
      </c>
      <c r="AD34">
        <f t="shared" si="8"/>
        <v>1.10104599809</v>
      </c>
      <c r="AE34">
        <f t="shared" si="9"/>
        <v>1.21124052259E-2</v>
      </c>
      <c r="AF34">
        <f t="shared" si="10"/>
        <v>1.0941120042835317E-6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1067.20349121</v>
      </c>
      <c r="I35" s="11">
        <v>1104.20825195</v>
      </c>
      <c r="J35" s="11">
        <v>1083.87852361</v>
      </c>
      <c r="K35" s="11">
        <v>8.6658124454499994</v>
      </c>
      <c r="L35" s="12" t="s">
        <v>36</v>
      </c>
      <c r="M35">
        <f t="shared" si="1"/>
        <v>1.0838785236099999</v>
      </c>
      <c r="N35">
        <f t="shared" si="5"/>
        <v>8.66581244545E-3</v>
      </c>
      <c r="O35">
        <f t="shared" si="6"/>
        <v>2.5990200099333281E-4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1074.3289794899999</v>
      </c>
      <c r="Z35" s="11">
        <v>1116.2215576200001</v>
      </c>
      <c r="AA35" s="11">
        <v>1095.2184166500001</v>
      </c>
      <c r="AB35" s="11">
        <v>9.6072597931899999</v>
      </c>
      <c r="AC35" s="12" t="s">
        <v>36</v>
      </c>
      <c r="AD35">
        <f t="shared" si="8"/>
        <v>1.0952184166500001</v>
      </c>
      <c r="AE35">
        <f t="shared" si="9"/>
        <v>9.6072597931899997E-3</v>
      </c>
      <c r="AF35">
        <f t="shared" si="10"/>
        <v>2.286353933299729E-5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1058.7517089800001</v>
      </c>
      <c r="I36" s="11">
        <v>1093.6199951200001</v>
      </c>
      <c r="J36" s="11">
        <v>1075.54045554</v>
      </c>
      <c r="K36" s="11">
        <v>7.7478037881099997</v>
      </c>
      <c r="L36" s="12" t="s">
        <v>36</v>
      </c>
      <c r="M36">
        <f t="shared" si="1"/>
        <v>1.0755404555400001</v>
      </c>
      <c r="N36">
        <f t="shared" si="5"/>
        <v>7.7478037881100002E-3</v>
      </c>
      <c r="O36">
        <f t="shared" si="6"/>
        <v>5.9826931519071577E-4</v>
      </c>
      <c r="P36">
        <f t="shared" si="7"/>
        <v>22</v>
      </c>
      <c r="Q36" s="12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1056.9608154299999</v>
      </c>
      <c r="Z36" s="11">
        <v>1110.8991699200001</v>
      </c>
      <c r="AA36" s="11">
        <v>1085.5321284300001</v>
      </c>
      <c r="AB36" s="11">
        <v>10.253391624000001</v>
      </c>
      <c r="AC36" s="12" t="s">
        <v>36</v>
      </c>
      <c r="AD36">
        <f t="shared" si="8"/>
        <v>1.0855321284300001</v>
      </c>
      <c r="AE36">
        <f t="shared" si="9"/>
        <v>1.0253391624000002E-2</v>
      </c>
      <c r="AF36">
        <f t="shared" si="10"/>
        <v>2.0931930776601303E-4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1050.2116699200001</v>
      </c>
      <c r="I37" s="11">
        <v>1076.74938965</v>
      </c>
      <c r="J37" s="11">
        <v>1064.0569968699999</v>
      </c>
      <c r="K37" s="11">
        <v>6.1671036679200002</v>
      </c>
      <c r="L37" s="12" t="s">
        <v>36</v>
      </c>
      <c r="M37">
        <f t="shared" si="1"/>
        <v>1.06405699687</v>
      </c>
      <c r="N37">
        <f t="shared" si="5"/>
        <v>6.1671036679200007E-3</v>
      </c>
      <c r="O37">
        <f t="shared" si="6"/>
        <v>1.2918994740031967E-3</v>
      </c>
      <c r="P37">
        <f t="shared" si="7"/>
        <v>24</v>
      </c>
      <c r="Q37" s="12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1054.7565918</v>
      </c>
      <c r="Z37" s="11">
        <v>1097.7297363299999</v>
      </c>
      <c r="AA37" s="11">
        <v>1075.61494788</v>
      </c>
      <c r="AB37" s="11">
        <v>9.2895489947699996</v>
      </c>
      <c r="AC37" s="12" t="s">
        <v>36</v>
      </c>
      <c r="AD37">
        <f t="shared" si="8"/>
        <v>1.0756149478800001</v>
      </c>
      <c r="AE37">
        <f t="shared" si="9"/>
        <v>9.2895489947700007E-3</v>
      </c>
      <c r="AF37">
        <f t="shared" si="10"/>
        <v>5.9463076689511519E-4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1025.54296875</v>
      </c>
      <c r="I38" s="11">
        <v>1075.5045166</v>
      </c>
      <c r="J38" s="11">
        <v>1054.53312091</v>
      </c>
      <c r="K38" s="11">
        <v>10.739414907700001</v>
      </c>
      <c r="L38" s="12" t="s">
        <v>36</v>
      </c>
      <c r="M38">
        <f t="shared" si="1"/>
        <v>1.05453312091</v>
      </c>
      <c r="N38">
        <f t="shared" si="5"/>
        <v>1.0739414907700001E-2</v>
      </c>
      <c r="O38">
        <f t="shared" si="6"/>
        <v>2.0672370941846913E-3</v>
      </c>
      <c r="P38">
        <f t="shared" si="7"/>
        <v>26</v>
      </c>
      <c r="Q38" s="12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1044.3132324200001</v>
      </c>
      <c r="Z38" s="11">
        <v>1080.09765625</v>
      </c>
      <c r="AA38" s="11">
        <v>1061.6192278200001</v>
      </c>
      <c r="AB38" s="11">
        <v>8.7660379640499997</v>
      </c>
      <c r="AC38" s="12" t="s">
        <v>36</v>
      </c>
      <c r="AD38">
        <f t="shared" si="8"/>
        <v>1.0616192278200001</v>
      </c>
      <c r="AE38">
        <f t="shared" si="9"/>
        <v>8.7660379640500004E-3</v>
      </c>
      <c r="AF38">
        <f t="shared" si="10"/>
        <v>1.4730836731330636E-3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982.93389892599998</v>
      </c>
      <c r="I39" s="11">
        <v>1039.09997559</v>
      </c>
      <c r="J39" s="11">
        <v>1014.61012695</v>
      </c>
      <c r="K39" s="11">
        <v>11.615385547600001</v>
      </c>
      <c r="L39" s="12" t="s">
        <v>36</v>
      </c>
      <c r="M39">
        <f t="shared" si="1"/>
        <v>1.0146101269500001</v>
      </c>
      <c r="N39">
        <f t="shared" si="5"/>
        <v>1.1615385547600001E-2</v>
      </c>
      <c r="O39">
        <f t="shared" si="6"/>
        <v>7.2914304194951181E-3</v>
      </c>
      <c r="P39">
        <f t="shared" si="7"/>
        <v>28</v>
      </c>
      <c r="Q39" s="12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981.91949462900004</v>
      </c>
      <c r="Z39" s="11">
        <v>1060.6439209</v>
      </c>
      <c r="AA39" s="11">
        <v>1015.67442993</v>
      </c>
      <c r="AB39" s="11">
        <v>15.1767799473</v>
      </c>
      <c r="AC39" s="12" t="s">
        <v>36</v>
      </c>
      <c r="AD39">
        <f t="shared" si="8"/>
        <v>1.01567442993</v>
      </c>
      <c r="AE39">
        <f t="shared" si="9"/>
        <v>1.51767799473E-2</v>
      </c>
      <c r="AF39">
        <f t="shared" si="10"/>
        <v>7.110801767630493E-3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402</v>
      </c>
      <c r="F60" s="11">
        <v>201</v>
      </c>
      <c r="G60" s="11">
        <v>0.20100000000000001</v>
      </c>
      <c r="H60" s="11">
        <v>236.65399169899999</v>
      </c>
      <c r="I60" s="11">
        <v>6472.5683593800004</v>
      </c>
      <c r="J60" s="11">
        <v>2032.4121423199999</v>
      </c>
      <c r="K60" s="13">
        <v>1037.4528376000001</v>
      </c>
      <c r="O60">
        <f t="shared" ref="O60:O88" si="12">J60/P$60</f>
        <v>1.2834387071636624</v>
      </c>
      <c r="P60">
        <f>K$60/(SQRT(2-(PI()/2)))</f>
        <v>1583.5677473149713</v>
      </c>
      <c r="T60" s="1"/>
      <c r="U60" s="11">
        <v>1</v>
      </c>
      <c r="V60" s="11">
        <v>402</v>
      </c>
      <c r="W60" s="11">
        <v>201</v>
      </c>
      <c r="X60" s="11">
        <v>0.20100000000000001</v>
      </c>
      <c r="Y60" s="11">
        <v>339.08926391599999</v>
      </c>
      <c r="Z60" s="11">
        <v>13183.1669922</v>
      </c>
      <c r="AA60" s="11">
        <v>3559.4957456799998</v>
      </c>
      <c r="AB60" s="11">
        <v>2313.62198085</v>
      </c>
      <c r="AF60">
        <f>AA60/AG$60</f>
        <v>1.0079240118195667</v>
      </c>
      <c r="AG60">
        <f>AB$60/(SQRT(2-(PI()/2)))</f>
        <v>3531.5120028286442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304978.375</v>
      </c>
      <c r="I61" s="11">
        <v>363102.09375</v>
      </c>
      <c r="J61" s="11">
        <v>331084.75318900001</v>
      </c>
      <c r="K61" s="13">
        <v>11704.641283299999</v>
      </c>
      <c r="O61">
        <f t="shared" si="12"/>
        <v>209.07520612892813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11">
        <v>294358.78125</v>
      </c>
      <c r="Z61" s="11">
        <v>340533.21875</v>
      </c>
      <c r="AA61" s="11">
        <v>319601.84119900002</v>
      </c>
      <c r="AB61" s="11">
        <v>9638.5336716799993</v>
      </c>
      <c r="AF61">
        <f t="shared" ref="AF61:AF88" si="14">AA61/AG$60</f>
        <v>90.500001399685942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313852.3125</v>
      </c>
      <c r="I62" s="11">
        <v>359619.9375</v>
      </c>
      <c r="J62" s="11">
        <v>333111.60336499999</v>
      </c>
      <c r="K62" s="13">
        <v>10147.653395400001</v>
      </c>
      <c r="O62">
        <f t="shared" si="12"/>
        <v>210.35513253525752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294105.0625</v>
      </c>
      <c r="Z62" s="11">
        <v>338867.5</v>
      </c>
      <c r="AA62" s="11">
        <v>320571.59375</v>
      </c>
      <c r="AB62" s="11">
        <v>10566.1506838</v>
      </c>
      <c r="AF62">
        <f t="shared" si="14"/>
        <v>90.774601217051213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320534.5</v>
      </c>
      <c r="I63" s="11">
        <v>357256.90625</v>
      </c>
      <c r="J63" s="11">
        <v>338017.41187499999</v>
      </c>
      <c r="K63" s="13">
        <v>9092.1845971900002</v>
      </c>
      <c r="O63">
        <f t="shared" si="12"/>
        <v>213.45307925608338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304320.0625</v>
      </c>
      <c r="Z63" s="11">
        <v>346403.625</v>
      </c>
      <c r="AA63" s="11">
        <v>325949.69374999998</v>
      </c>
      <c r="AB63" s="11">
        <v>10170.299294300001</v>
      </c>
      <c r="AF63">
        <f t="shared" si="14"/>
        <v>92.297489995481598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315281.875</v>
      </c>
      <c r="I64" s="11">
        <v>357399.3125</v>
      </c>
      <c r="J64" s="11">
        <v>335531.550858</v>
      </c>
      <c r="K64" s="13">
        <v>9803.3273244200009</v>
      </c>
      <c r="O64">
        <f t="shared" si="12"/>
        <v>211.88329417981186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299409.9375</v>
      </c>
      <c r="Z64" s="11">
        <v>344266.46875</v>
      </c>
      <c r="AA64" s="11">
        <v>324157.93014700001</v>
      </c>
      <c r="AB64" s="11">
        <v>10699.8035076</v>
      </c>
      <c r="AF64">
        <f t="shared" si="14"/>
        <v>91.790125557369876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323804.96875</v>
      </c>
      <c r="I65" s="11">
        <v>352730.3125</v>
      </c>
      <c r="J65" s="11">
        <v>338477.47295700002</v>
      </c>
      <c r="K65" s="13">
        <v>6852.0739631200004</v>
      </c>
      <c r="O65">
        <f t="shared" si="12"/>
        <v>213.74360113794168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305819.1875</v>
      </c>
      <c r="Z65" s="11">
        <v>342438.1875</v>
      </c>
      <c r="AA65" s="11">
        <v>326133.45913500001</v>
      </c>
      <c r="AB65" s="11">
        <v>9085.7630298000004</v>
      </c>
      <c r="AF65">
        <f t="shared" si="14"/>
        <v>92.349525889697119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320640</v>
      </c>
      <c r="I66" s="11">
        <v>357582.8125</v>
      </c>
      <c r="J66" s="11">
        <v>340066.76776999998</v>
      </c>
      <c r="K66" s="13">
        <v>8468.95742212</v>
      </c>
      <c r="O66">
        <f t="shared" si="12"/>
        <v>214.74721769662361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306329.8125</v>
      </c>
      <c r="Z66" s="11">
        <v>349233.125</v>
      </c>
      <c r="AA66" s="11">
        <v>328333.57352899999</v>
      </c>
      <c r="AB66" s="11">
        <v>8993.1557903299999</v>
      </c>
      <c r="AF66">
        <f t="shared" si="14"/>
        <v>92.972520910594042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327729.625</v>
      </c>
      <c r="I67" s="11">
        <v>365298.6875</v>
      </c>
      <c r="J67" s="11">
        <v>346011.66947099997</v>
      </c>
      <c r="K67" s="13">
        <v>8670.4676933699993</v>
      </c>
      <c r="O67">
        <f t="shared" si="12"/>
        <v>218.50133665432523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306339</v>
      </c>
      <c r="Z67" s="11">
        <v>356689.4375</v>
      </c>
      <c r="AA67" s="11">
        <v>332471.71334100002</v>
      </c>
      <c r="AB67" s="11">
        <v>9521.9433899199994</v>
      </c>
      <c r="AF67">
        <f t="shared" si="14"/>
        <v>94.144296571751511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328709.875</v>
      </c>
      <c r="I68" s="11">
        <v>365865.125</v>
      </c>
      <c r="J68" s="11">
        <v>347191.46153799997</v>
      </c>
      <c r="K68" s="13">
        <v>9429.8419198600004</v>
      </c>
      <c r="O68" s="6">
        <f t="shared" si="12"/>
        <v>219.24635818497993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305372</v>
      </c>
      <c r="Z68" s="11">
        <v>351759.9375</v>
      </c>
      <c r="AA68" s="11">
        <v>334396.24579299998</v>
      </c>
      <c r="AB68" s="11">
        <v>9371.5548317400007</v>
      </c>
      <c r="AF68" s="6">
        <f t="shared" si="14"/>
        <v>94.689256478572844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320911.1875</v>
      </c>
      <c r="I69" s="11">
        <v>362728.78125</v>
      </c>
      <c r="J69" s="11">
        <v>344779.48499999999</v>
      </c>
      <c r="K69" s="13">
        <v>8759.5875054600001</v>
      </c>
      <c r="O69" s="6">
        <f t="shared" si="12"/>
        <v>217.72323008257342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309793.875</v>
      </c>
      <c r="Z69" s="11">
        <v>351941</v>
      </c>
      <c r="AA69" s="11">
        <v>333617.57437500003</v>
      </c>
      <c r="AB69" s="11">
        <v>8528.9594751900004</v>
      </c>
      <c r="AF69" s="6">
        <f t="shared" si="14"/>
        <v>94.468764117970295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326252.71875</v>
      </c>
      <c r="I70" s="11">
        <v>367991.625</v>
      </c>
      <c r="J70" s="11">
        <v>348146.58954299998</v>
      </c>
      <c r="K70" s="13">
        <v>8870.62266413</v>
      </c>
      <c r="O70" s="6">
        <f t="shared" si="12"/>
        <v>219.84950762814046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311379.6875</v>
      </c>
      <c r="Z70" s="11">
        <v>349011.75</v>
      </c>
      <c r="AA70" s="11">
        <v>335543.80829299998</v>
      </c>
      <c r="AB70" s="11">
        <v>8181.3278870800004</v>
      </c>
      <c r="AF70" s="6">
        <f t="shared" si="14"/>
        <v>95.014205820124246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334023.9375</v>
      </c>
      <c r="I71" s="11">
        <v>372116.0625</v>
      </c>
      <c r="J71" s="11">
        <v>350818.21691199997</v>
      </c>
      <c r="K71" s="13">
        <v>9201.7088958299992</v>
      </c>
      <c r="O71" s="6">
        <f t="shared" si="12"/>
        <v>221.53660145379453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315039.6875</v>
      </c>
      <c r="Z71" s="11">
        <v>352530.25</v>
      </c>
      <c r="AA71" s="11">
        <v>338815.710784</v>
      </c>
      <c r="AB71" s="11">
        <v>8656.3361361000007</v>
      </c>
      <c r="AF71" s="6">
        <f t="shared" si="14"/>
        <v>95.940693536541261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335584</v>
      </c>
      <c r="I72" s="11">
        <v>375260.8125</v>
      </c>
      <c r="J72" s="11">
        <v>353647.73062500003</v>
      </c>
      <c r="K72" s="13">
        <v>8561.3172276700006</v>
      </c>
      <c r="O72" s="6">
        <f t="shared" si="12"/>
        <v>223.32339820928391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313893.15625</v>
      </c>
      <c r="Z72" s="11">
        <v>354599.125</v>
      </c>
      <c r="AA72" s="11">
        <v>340350.685</v>
      </c>
      <c r="AB72" s="11">
        <v>8891.9726765100004</v>
      </c>
      <c r="AF72" s="6">
        <f t="shared" si="14"/>
        <v>96.375344251240946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338169.8125</v>
      </c>
      <c r="I73" s="11">
        <v>373998.28125</v>
      </c>
      <c r="J73" s="11">
        <v>353073.52523999999</v>
      </c>
      <c r="K73" s="13">
        <v>8049.5135517899998</v>
      </c>
      <c r="O73" s="6">
        <f t="shared" si="12"/>
        <v>222.9607958602694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320230.6875</v>
      </c>
      <c r="Z73" s="11">
        <v>357017.5625</v>
      </c>
      <c r="AA73" s="11">
        <v>342349.13221200003</v>
      </c>
      <c r="AB73" s="11">
        <v>7999.15497504</v>
      </c>
      <c r="AF73" s="6">
        <f t="shared" si="14"/>
        <v>96.941234218597515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52</v>
      </c>
      <c r="F74" s="33">
        <v>26</v>
      </c>
      <c r="G74" s="33">
        <v>2.5999999999999999E-2</v>
      </c>
      <c r="H74" s="33">
        <v>334914.75</v>
      </c>
      <c r="I74" s="33">
        <v>368736.21875</v>
      </c>
      <c r="J74" s="33">
        <v>349820.479567</v>
      </c>
      <c r="K74" s="34">
        <v>7814.1396926300004</v>
      </c>
      <c r="L74" s="34"/>
      <c r="O74" s="33">
        <f t="shared" si="12"/>
        <v>220.9065448321617</v>
      </c>
      <c r="P74" s="33">
        <f>AVERAGE((O73:O75))</f>
        <v>221.2370312018717</v>
      </c>
      <c r="T74" s="32"/>
      <c r="U74" s="33">
        <v>15</v>
      </c>
      <c r="V74" s="33">
        <v>52</v>
      </c>
      <c r="W74" s="33">
        <v>26</v>
      </c>
      <c r="X74" s="33">
        <v>2.5999999999999999E-2</v>
      </c>
      <c r="Y74" s="33">
        <v>319044.34375</v>
      </c>
      <c r="Z74" s="33">
        <v>355301.96875</v>
      </c>
      <c r="AA74" s="33">
        <v>339331.60336499999</v>
      </c>
      <c r="AB74" s="33">
        <v>9632.76958362</v>
      </c>
      <c r="AF74" s="33">
        <f t="shared" si="14"/>
        <v>96.086776172133824</v>
      </c>
      <c r="AG74" s="33">
        <f>AVERAGE((AF73:AF75))</f>
        <v>95.96601272482711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332201.75</v>
      </c>
      <c r="I75" s="11">
        <v>366363.1875</v>
      </c>
      <c r="J75" s="11">
        <v>348137.476562</v>
      </c>
      <c r="K75" s="13">
        <v>7862.3924858700002</v>
      </c>
      <c r="O75" s="6">
        <f t="shared" si="12"/>
        <v>219.84375291318403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311473.40625</v>
      </c>
      <c r="Z75" s="11">
        <v>354666.90625</v>
      </c>
      <c r="AA75" s="11">
        <v>335034.64182700001</v>
      </c>
      <c r="AB75" s="11">
        <v>10092.6148294</v>
      </c>
      <c r="AF75" s="6">
        <f t="shared" si="14"/>
        <v>94.870027783749975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322921</v>
      </c>
      <c r="I76" s="11">
        <v>360937.59375</v>
      </c>
      <c r="J76" s="11">
        <v>345591.854567</v>
      </c>
      <c r="K76" s="13">
        <v>9283.8215295699993</v>
      </c>
      <c r="O76" s="6">
        <f t="shared" si="12"/>
        <v>218.23622964850765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299214.5625</v>
      </c>
      <c r="Z76" s="11">
        <v>339630.21875</v>
      </c>
      <c r="AA76" s="11">
        <v>323239.97776400001</v>
      </c>
      <c r="AB76" s="11">
        <v>8197.8320999299995</v>
      </c>
      <c r="AF76" s="6">
        <f t="shared" si="14"/>
        <v>91.530193725830088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317859.8125</v>
      </c>
      <c r="I77" s="11">
        <v>359355.0625</v>
      </c>
      <c r="J77" s="11">
        <v>343952.64723599999</v>
      </c>
      <c r="K77" s="13">
        <v>10636.840940100001</v>
      </c>
      <c r="O77" s="6">
        <f t="shared" si="12"/>
        <v>217.20109406066848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293554.125</v>
      </c>
      <c r="Z77" s="11">
        <v>333516.15625</v>
      </c>
      <c r="AA77" s="11">
        <v>312361.80288500001</v>
      </c>
      <c r="AB77" s="11">
        <v>8865.7338945299998</v>
      </c>
      <c r="AF77" s="6">
        <f t="shared" si="14"/>
        <v>88.449877172952199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301313.625</v>
      </c>
      <c r="I78" s="11">
        <v>352033.0625</v>
      </c>
      <c r="J78" s="11">
        <v>328525.16625000001</v>
      </c>
      <c r="K78" s="13">
        <v>12785.104351100001</v>
      </c>
      <c r="O78" s="6">
        <f t="shared" si="12"/>
        <v>207.4588642052309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273934.0625</v>
      </c>
      <c r="Z78" s="11">
        <v>322013.125</v>
      </c>
      <c r="AA78" s="11">
        <v>302059.33812500001</v>
      </c>
      <c r="AB78" s="11">
        <v>11594.7132881</v>
      </c>
      <c r="AF78" s="6">
        <f t="shared" si="14"/>
        <v>85.532581478714718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255209.265625</v>
      </c>
      <c r="I79" s="11">
        <v>334357.6875</v>
      </c>
      <c r="J79" s="11">
        <v>301161.26371199999</v>
      </c>
      <c r="K79" s="13">
        <v>16958.7305586</v>
      </c>
      <c r="O79" s="6">
        <f t="shared" si="12"/>
        <v>190.1789577507094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268401.3125</v>
      </c>
      <c r="Z79" s="11">
        <v>335465.75</v>
      </c>
      <c r="AA79" s="11">
        <v>291492.107143</v>
      </c>
      <c r="AB79" s="11">
        <v>12601.433101000001</v>
      </c>
      <c r="AF79" s="6">
        <f t="shared" si="14"/>
        <v>82.54031330192926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52</v>
      </c>
      <c r="F80" s="11">
        <v>26</v>
      </c>
      <c r="G80" s="11">
        <v>2.5999999999999999E-2</v>
      </c>
      <c r="H80" s="11">
        <v>241940.3125</v>
      </c>
      <c r="I80" s="11">
        <v>316743.4375</v>
      </c>
      <c r="J80" s="11">
        <v>285196.78365400003</v>
      </c>
      <c r="K80" s="13">
        <v>18410.9550968</v>
      </c>
      <c r="O80" s="6">
        <f t="shared" si="12"/>
        <v>180.09762079176423</v>
      </c>
      <c r="T80" s="1"/>
      <c r="U80" s="11">
        <v>21</v>
      </c>
      <c r="V80" s="11">
        <v>52</v>
      </c>
      <c r="W80" s="11">
        <v>26</v>
      </c>
      <c r="X80" s="11">
        <v>2.5999999999999999E-2</v>
      </c>
      <c r="Y80" s="11">
        <v>255430.03125</v>
      </c>
      <c r="Z80" s="11">
        <v>318935.875</v>
      </c>
      <c r="AA80" s="11">
        <v>287855.92067299999</v>
      </c>
      <c r="AB80" s="11">
        <v>11897.1708435</v>
      </c>
      <c r="AF80" s="6">
        <f t="shared" si="14"/>
        <v>81.510673174106529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261408.375</v>
      </c>
      <c r="I81" s="11">
        <v>307978.5</v>
      </c>
      <c r="J81" s="11">
        <v>288051.80125000002</v>
      </c>
      <c r="K81" s="13">
        <v>10512.785290600001</v>
      </c>
      <c r="O81" s="6">
        <f t="shared" si="12"/>
        <v>181.9005228784232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264728.5625</v>
      </c>
      <c r="Z81" s="11">
        <v>311634.875</v>
      </c>
      <c r="AA81" s="11">
        <v>284587.8775</v>
      </c>
      <c r="AB81" s="11">
        <v>8616.3195438799994</v>
      </c>
      <c r="AF81" s="6">
        <f t="shared" si="14"/>
        <v>80.585278280819352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259278.28125</v>
      </c>
      <c r="I82" s="11">
        <v>300514.03125</v>
      </c>
      <c r="J82" s="11">
        <v>284236.54227899999</v>
      </c>
      <c r="K82" s="13">
        <v>9613.2712182499999</v>
      </c>
      <c r="O82" s="6">
        <f t="shared" si="12"/>
        <v>179.49124232982084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252042.5</v>
      </c>
      <c r="Z82" s="11">
        <v>302491.625</v>
      </c>
      <c r="AA82" s="11">
        <v>274704.90349300002</v>
      </c>
      <c r="AB82" s="11">
        <v>9861.5813935599999</v>
      </c>
      <c r="AF82" s="6">
        <f t="shared" si="14"/>
        <v>77.786767614825862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265328.34375</v>
      </c>
      <c r="I83" s="11">
        <v>302043.0625</v>
      </c>
      <c r="J83" s="11">
        <v>283884.27742300002</v>
      </c>
      <c r="K83" s="13">
        <v>9737.6991792299996</v>
      </c>
      <c r="O83" s="6">
        <f t="shared" si="12"/>
        <v>179.26879219682382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252257.125</v>
      </c>
      <c r="Z83" s="11">
        <v>291780.0625</v>
      </c>
      <c r="AA83" s="11">
        <v>270626.03954099998</v>
      </c>
      <c r="AB83" s="11">
        <v>8926.9299883200001</v>
      </c>
      <c r="AF83" s="6">
        <f t="shared" si="14"/>
        <v>76.631776792556821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246503.4375</v>
      </c>
      <c r="I84" s="11">
        <v>306750.25</v>
      </c>
      <c r="J84" s="11">
        <v>282430.742188</v>
      </c>
      <c r="K84" s="13">
        <v>15242.0493594</v>
      </c>
      <c r="O84" s="6">
        <f t="shared" si="12"/>
        <v>178.35090583707409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247051.03125</v>
      </c>
      <c r="Z84" s="11">
        <v>287838.375</v>
      </c>
      <c r="AA84" s="11">
        <v>266218.21995200001</v>
      </c>
      <c r="AB84" s="11">
        <v>9508.5110243100007</v>
      </c>
      <c r="AF84" s="6">
        <f t="shared" si="14"/>
        <v>75.383637302879478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249739.875</v>
      </c>
      <c r="I85" s="11">
        <v>306525.6875</v>
      </c>
      <c r="J85" s="11">
        <v>277465.01286800002</v>
      </c>
      <c r="K85" s="13">
        <v>13118.2993052</v>
      </c>
      <c r="O85" s="6">
        <f t="shared" si="12"/>
        <v>175.21511999626011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235259.265625</v>
      </c>
      <c r="Z85" s="11">
        <v>285078.03125</v>
      </c>
      <c r="AA85" s="11">
        <v>260380.54227899999</v>
      </c>
      <c r="AB85" s="11">
        <v>10504.6410039</v>
      </c>
      <c r="AF85" s="6">
        <f t="shared" si="14"/>
        <v>73.730612290271793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235096.21875</v>
      </c>
      <c r="I86" s="11">
        <v>291952.5625</v>
      </c>
      <c r="J86" s="11">
        <v>266520.373724</v>
      </c>
      <c r="K86" s="13">
        <v>13198.1328839</v>
      </c>
      <c r="O86" s="6">
        <f t="shared" si="12"/>
        <v>168.30373956270603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229229.03125</v>
      </c>
      <c r="Z86" s="11">
        <v>286080.1875</v>
      </c>
      <c r="AA86" s="11">
        <v>249519.24968099999</v>
      </c>
      <c r="AB86" s="11">
        <v>9778.4548641300007</v>
      </c>
      <c r="AF86" s="6">
        <f t="shared" si="14"/>
        <v>70.655076205642771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215317.5625</v>
      </c>
      <c r="I87" s="11">
        <v>257589.796875</v>
      </c>
      <c r="J87" s="11">
        <v>239133.03156900001</v>
      </c>
      <c r="K87" s="13">
        <v>9988.9498907399993</v>
      </c>
      <c r="O87">
        <f t="shared" si="12"/>
        <v>151.00903133096995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207384.25</v>
      </c>
      <c r="Z87" s="11">
        <v>250862.84375</v>
      </c>
      <c r="AA87" s="11">
        <v>223466.06218099999</v>
      </c>
      <c r="AB87" s="11">
        <v>8577.3336953899998</v>
      </c>
      <c r="AF87">
        <f t="shared" si="14"/>
        <v>63.277729766176584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174983.09375</v>
      </c>
      <c r="I88" s="11">
        <v>220416.4375</v>
      </c>
      <c r="J88" s="11">
        <v>194322.381562</v>
      </c>
      <c r="K88" s="13">
        <v>10644.2593504</v>
      </c>
      <c r="O88">
        <f t="shared" si="12"/>
        <v>122.71175760650884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159867.1875</v>
      </c>
      <c r="Z88" s="11">
        <v>203299.46875</v>
      </c>
      <c r="AA88" s="11">
        <v>183348.918125</v>
      </c>
      <c r="AB88" s="11">
        <v>9133.6821242099995</v>
      </c>
      <c r="AF88">
        <f t="shared" si="14"/>
        <v>51.917965443170672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402</v>
      </c>
      <c r="F98" s="11">
        <v>201</v>
      </c>
      <c r="G98" s="11">
        <v>0.20100000000000001</v>
      </c>
      <c r="H98" s="11">
        <v>160.802566528</v>
      </c>
      <c r="I98" s="11">
        <v>1665.1431884799999</v>
      </c>
      <c r="J98" s="11">
        <v>789.27001243300003</v>
      </c>
      <c r="K98" s="13">
        <v>277.67858897600001</v>
      </c>
      <c r="O98">
        <f t="shared" ref="O98:O126" si="42">J98/P$98</f>
        <v>1.8621511250490705</v>
      </c>
      <c r="P98">
        <f>K$98/(SQRT(2-(PI()/2)))</f>
        <v>423.84852755288676</v>
      </c>
      <c r="T98" s="1"/>
      <c r="U98" s="11">
        <v>1</v>
      </c>
      <c r="V98" s="11">
        <v>402</v>
      </c>
      <c r="W98" s="11">
        <v>201</v>
      </c>
      <c r="X98" s="11">
        <v>0.20100000000000001</v>
      </c>
      <c r="Y98" s="11">
        <v>167.258636475</v>
      </c>
      <c r="Z98" s="11">
        <v>2012.2196044899999</v>
      </c>
      <c r="AA98" s="11">
        <v>931.61223340399999</v>
      </c>
      <c r="AB98" s="11">
        <v>348.676261737</v>
      </c>
      <c r="AF98">
        <f>AA98/AG$98</f>
        <v>1.7504290680537786</v>
      </c>
      <c r="AG98">
        <f>AB$98/(SQRT(2-(PI()/2)))</f>
        <v>532.21935718870157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11">
        <v>41487.3945312</v>
      </c>
      <c r="I99" s="11">
        <v>51335.0039062</v>
      </c>
      <c r="J99" s="11">
        <v>46226.812101399999</v>
      </c>
      <c r="K99" s="13">
        <v>2217.1674484599998</v>
      </c>
      <c r="O99">
        <f t="shared" si="42"/>
        <v>109.06446311915506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11">
        <v>39659.0546875</v>
      </c>
      <c r="Z99" s="11">
        <v>46423.4765625</v>
      </c>
      <c r="AA99" s="11">
        <v>44369.297353299997</v>
      </c>
      <c r="AB99" s="11">
        <v>1402.8419251600001</v>
      </c>
      <c r="AF99">
        <f t="shared" ref="AF99:AF126" si="44">AA99/AG$98</f>
        <v>83.366560712237671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40646.1523438</v>
      </c>
      <c r="I100" s="11">
        <v>48083.1328125</v>
      </c>
      <c r="J100" s="11">
        <v>44625.4036959</v>
      </c>
      <c r="K100" s="13">
        <v>1656.30705324</v>
      </c>
      <c r="O100">
        <f t="shared" si="42"/>
        <v>105.28620673415399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38525.328125</v>
      </c>
      <c r="Z100" s="11">
        <v>45412.0039062</v>
      </c>
      <c r="AA100" s="11">
        <v>42344.516451299998</v>
      </c>
      <c r="AB100" s="11">
        <v>1554.3630442000001</v>
      </c>
      <c r="AF100">
        <f t="shared" si="44"/>
        <v>79.562150228757076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39986.3984375</v>
      </c>
      <c r="I101" s="11">
        <v>46813.7304688</v>
      </c>
      <c r="J101" s="11">
        <v>43104.3733594</v>
      </c>
      <c r="K101" s="13">
        <v>1601.88511025</v>
      </c>
      <c r="O101">
        <f t="shared" si="42"/>
        <v>101.69758901432434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38188.5273438</v>
      </c>
      <c r="Z101" s="11">
        <v>43836.359375</v>
      </c>
      <c r="AA101" s="11">
        <v>41097.2838281</v>
      </c>
      <c r="AB101" s="11">
        <v>1422.0919492</v>
      </c>
      <c r="AF101">
        <f t="shared" si="44"/>
        <v>77.218694271446253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38696.8320312</v>
      </c>
      <c r="I102" s="11">
        <v>44896.1132812</v>
      </c>
      <c r="J102" s="11">
        <v>41510.843673399999</v>
      </c>
      <c r="K102" s="13">
        <v>1462.95782874</v>
      </c>
      <c r="O102">
        <f t="shared" si="42"/>
        <v>97.937921155619392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36460.421875</v>
      </c>
      <c r="Z102" s="11">
        <v>42489.8164062</v>
      </c>
      <c r="AA102" s="11">
        <v>39779.311887299998</v>
      </c>
      <c r="AB102" s="11">
        <v>1508.2592980100001</v>
      </c>
      <c r="AF102">
        <f>AA102/AG$98</f>
        <v>74.742324475800686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38256.4453125</v>
      </c>
      <c r="I103" s="11">
        <v>43804.9804688</v>
      </c>
      <c r="J103" s="11">
        <v>40951.458082899997</v>
      </c>
      <c r="K103" s="13">
        <v>1249.2365445099999</v>
      </c>
      <c r="O103">
        <f t="shared" si="42"/>
        <v>96.618144032103956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35474.8632812</v>
      </c>
      <c r="Z103" s="11">
        <v>41645.65625</v>
      </c>
      <c r="AA103" s="11">
        <v>39174.4707031</v>
      </c>
      <c r="AB103" s="11">
        <v>1362.17286526</v>
      </c>
      <c r="AF103">
        <f t="shared" si="44"/>
        <v>73.605873544374774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36937.0390625</v>
      </c>
      <c r="I104" s="11">
        <v>43306.3125</v>
      </c>
      <c r="J104" s="11">
        <v>40414.596277600001</v>
      </c>
      <c r="K104" s="13">
        <v>1416.5123547400001</v>
      </c>
      <c r="O104">
        <f t="shared" si="42"/>
        <v>95.351508027964471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34950.5429688</v>
      </c>
      <c r="Z104" s="11">
        <v>41903.3164062</v>
      </c>
      <c r="AA104" s="11">
        <v>38784.384650699998</v>
      </c>
      <c r="AB104" s="11">
        <v>1422.7426675700001</v>
      </c>
      <c r="AF104">
        <f t="shared" si="44"/>
        <v>72.872931295786671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37900.1054688</v>
      </c>
      <c r="I105" s="11">
        <v>43927.7773438</v>
      </c>
      <c r="J105" s="11">
        <v>40673.769380999998</v>
      </c>
      <c r="K105" s="13">
        <v>1410.4496647599999</v>
      </c>
      <c r="O105">
        <f t="shared" si="42"/>
        <v>95.962983794782275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35810.8945312</v>
      </c>
      <c r="Z105" s="11">
        <v>41958.3867188</v>
      </c>
      <c r="AA105" s="11">
        <v>38866.123873199998</v>
      </c>
      <c r="AB105" s="11">
        <v>1333.7266757</v>
      </c>
      <c r="AF105">
        <f t="shared" si="44"/>
        <v>73.026513125150728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37001.0195312</v>
      </c>
      <c r="I106" s="11">
        <v>43306.6953125</v>
      </c>
      <c r="J106" s="11">
        <v>40360.308518600003</v>
      </c>
      <c r="K106" s="13">
        <v>1505.1464727299999</v>
      </c>
      <c r="O106">
        <f t="shared" si="42"/>
        <v>95.223425103355922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33795.6132812</v>
      </c>
      <c r="Z106" s="11">
        <v>41140.6796875</v>
      </c>
      <c r="AA106" s="11">
        <v>38580.2705078</v>
      </c>
      <c r="AB106" s="11">
        <v>1371.0744295</v>
      </c>
      <c r="AF106">
        <f t="shared" si="44"/>
        <v>72.489416227905323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36878.9492188</v>
      </c>
      <c r="I107" s="11">
        <v>42185.8867188</v>
      </c>
      <c r="J107" s="11">
        <v>39890.323906199999</v>
      </c>
      <c r="K107" s="13">
        <v>1291.8727351699999</v>
      </c>
      <c r="O107">
        <f t="shared" si="42"/>
        <v>94.114574696080751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35211.2539062</v>
      </c>
      <c r="Z107" s="11">
        <v>40498.1914062</v>
      </c>
      <c r="AA107" s="11">
        <v>38199.943906300003</v>
      </c>
      <c r="AB107" s="11">
        <v>1181.84709748</v>
      </c>
      <c r="AF107">
        <f t="shared" si="44"/>
        <v>71.77481125091056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37513.6796875</v>
      </c>
      <c r="I108" s="11">
        <v>42368.75</v>
      </c>
      <c r="J108" s="11">
        <v>40140.978966299997</v>
      </c>
      <c r="K108" s="13">
        <v>1124.37610498</v>
      </c>
      <c r="O108">
        <f t="shared" si="42"/>
        <v>94.705953558588931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35742.796875</v>
      </c>
      <c r="Z108" s="11">
        <v>40308.21875</v>
      </c>
      <c r="AA108" s="11">
        <v>38381.908128000003</v>
      </c>
      <c r="AB108" s="11">
        <v>992.09495673200001</v>
      </c>
      <c r="AF108">
        <f t="shared" si="44"/>
        <v>72.116708288743183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38196.296875</v>
      </c>
      <c r="I109" s="11">
        <v>42807.0390625</v>
      </c>
      <c r="J109" s="11">
        <v>40281.433900099997</v>
      </c>
      <c r="K109" s="13">
        <v>1156.87360225</v>
      </c>
      <c r="O109">
        <f t="shared" si="42"/>
        <v>95.037333579208394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35366.1835938</v>
      </c>
      <c r="Z109" s="11">
        <v>40669.4765625</v>
      </c>
      <c r="AA109" s="11">
        <v>38584.8959865</v>
      </c>
      <c r="AB109" s="11">
        <v>1181.3303764100001</v>
      </c>
      <c r="AF109">
        <f t="shared" si="44"/>
        <v>72.498107153249393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37865.140625</v>
      </c>
      <c r="I110" s="11">
        <v>43357.0507812</v>
      </c>
      <c r="J110" s="11">
        <v>40393.597265600001</v>
      </c>
      <c r="K110" s="13">
        <v>1088.59220293</v>
      </c>
      <c r="O110">
        <f t="shared" si="42"/>
        <v>95.301964356971339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35888.8164062</v>
      </c>
      <c r="Z110" s="11">
        <v>40270.125</v>
      </c>
      <c r="AA110" s="11">
        <v>38672.893515600001</v>
      </c>
      <c r="AB110" s="11">
        <v>973.28037433300005</v>
      </c>
      <c r="AF110">
        <f t="shared" si="44"/>
        <v>72.663447868335041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38666.84375</v>
      </c>
      <c r="I111" s="11">
        <v>42802.8671875</v>
      </c>
      <c r="J111" s="11">
        <v>40305.570763199998</v>
      </c>
      <c r="K111" s="13">
        <v>1061.07348953</v>
      </c>
      <c r="O111">
        <f t="shared" si="42"/>
        <v>95.094280487197793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34849.4375</v>
      </c>
      <c r="Z111" s="11">
        <v>40482.3476562</v>
      </c>
      <c r="AA111" s="11">
        <v>38775.042518000002</v>
      </c>
      <c r="AB111" s="11">
        <v>1014.46590423</v>
      </c>
      <c r="AF111">
        <f t="shared" si="44"/>
        <v>72.855378133591785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52</v>
      </c>
      <c r="F112" s="33">
        <v>26</v>
      </c>
      <c r="G112" s="33">
        <v>2.5999999999999999E-2</v>
      </c>
      <c r="H112" s="33">
        <v>37692.8476562</v>
      </c>
      <c r="I112" s="33">
        <v>41825.2890625</v>
      </c>
      <c r="J112" s="33">
        <v>39808.210486800002</v>
      </c>
      <c r="K112" s="34">
        <v>969.19803633900005</v>
      </c>
      <c r="L112" s="34"/>
      <c r="O112" s="33">
        <f t="shared" si="42"/>
        <v>93.920841760699133</v>
      </c>
      <c r="P112" s="33">
        <f>AVERAGE((O111:O113))</f>
        <v>94.092830704534492</v>
      </c>
      <c r="T112" s="32"/>
      <c r="U112" s="33">
        <v>15</v>
      </c>
      <c r="V112" s="33">
        <v>52</v>
      </c>
      <c r="W112" s="33">
        <v>26</v>
      </c>
      <c r="X112" s="33">
        <v>2.5999999999999999E-2</v>
      </c>
      <c r="Y112" s="33">
        <v>36178.9882812</v>
      </c>
      <c r="Z112" s="33">
        <v>40057.6992188</v>
      </c>
      <c r="AA112" s="33">
        <v>38347.072716299997</v>
      </c>
      <c r="AB112" s="33">
        <v>999.86461817099996</v>
      </c>
      <c r="AF112" s="33">
        <f t="shared" si="44"/>
        <v>72.05125517955149</v>
      </c>
      <c r="AG112" s="33">
        <f>AVERAGE((AF111:AF113))</f>
        <v>71.93627008965062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37430.5664062</v>
      </c>
      <c r="I113" s="11">
        <v>41443.609375</v>
      </c>
      <c r="J113" s="11">
        <v>39529.5419922</v>
      </c>
      <c r="K113" s="13">
        <v>915.20140744699995</v>
      </c>
      <c r="O113">
        <f t="shared" si="42"/>
        <v>93.263369865706565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35837.6328125</v>
      </c>
      <c r="Z113" s="11">
        <v>39792.8828125</v>
      </c>
      <c r="AA113" s="11">
        <v>37735.511042700004</v>
      </c>
      <c r="AB113" s="11">
        <v>969.07013969299999</v>
      </c>
      <c r="AF113">
        <f t="shared" si="44"/>
        <v>70.902176955808571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37328.4921875</v>
      </c>
      <c r="I114" s="11">
        <v>41484.453125</v>
      </c>
      <c r="J114" s="11">
        <v>39318.441255999998</v>
      </c>
      <c r="K114" s="13">
        <v>968.45461341299995</v>
      </c>
      <c r="O114">
        <f t="shared" si="42"/>
        <v>92.765312841847589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33667.4804688</v>
      </c>
      <c r="Z114" s="11">
        <v>37531.625</v>
      </c>
      <c r="AA114" s="11">
        <v>35913.068960299999</v>
      </c>
      <c r="AB114" s="11">
        <v>869.95759997300001</v>
      </c>
      <c r="AF114">
        <f t="shared" si="44"/>
        <v>67.477945841730829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36371.9296875</v>
      </c>
      <c r="I115" s="11">
        <v>40659.1289062</v>
      </c>
      <c r="J115" s="11">
        <v>38936.532301699997</v>
      </c>
      <c r="K115" s="13">
        <v>1030.9846527</v>
      </c>
      <c r="O115">
        <f t="shared" si="42"/>
        <v>91.864262279032204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32050.8007812</v>
      </c>
      <c r="Z115" s="11">
        <v>36343.2851562</v>
      </c>
      <c r="AA115" s="11">
        <v>34452.972618699998</v>
      </c>
      <c r="AB115" s="11">
        <v>966.82737234000001</v>
      </c>
      <c r="AF115">
        <f t="shared" si="44"/>
        <v>64.734535024596056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33458.8554688</v>
      </c>
      <c r="I116" s="11">
        <v>39338.3945312</v>
      </c>
      <c r="J116" s="11">
        <v>36912.148906199996</v>
      </c>
      <c r="K116" s="13">
        <v>1413.8270036599999</v>
      </c>
      <c r="O116">
        <f t="shared" si="42"/>
        <v>87.08806686038136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28663.9570312</v>
      </c>
      <c r="Z116" s="11">
        <v>35578.4804688</v>
      </c>
      <c r="AA116" s="11">
        <v>33204.642304699999</v>
      </c>
      <c r="AB116" s="11">
        <v>1519.9845299000001</v>
      </c>
      <c r="AF116">
        <f t="shared" si="44"/>
        <v>62.389016589126228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27288.6152344</v>
      </c>
      <c r="I117" s="11">
        <v>36789.1367188</v>
      </c>
      <c r="J117" s="11">
        <v>33261.678093100003</v>
      </c>
      <c r="K117" s="13">
        <v>2414.12463394</v>
      </c>
      <c r="O117">
        <f t="shared" si="42"/>
        <v>78.475389038480714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29621.8515625</v>
      </c>
      <c r="Z117" s="11">
        <v>37923.734375</v>
      </c>
      <c r="AA117" s="11">
        <v>32612.346022000002</v>
      </c>
      <c r="AB117" s="11">
        <v>1693.75176614</v>
      </c>
      <c r="AF117">
        <f t="shared" si="44"/>
        <v>61.276136580723986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52</v>
      </c>
      <c r="F118" s="11">
        <v>26</v>
      </c>
      <c r="G118" s="11">
        <v>2.5999999999999999E-2</v>
      </c>
      <c r="H118" s="11">
        <v>26846.8847656</v>
      </c>
      <c r="I118" s="11">
        <v>36444.4140625</v>
      </c>
      <c r="J118" s="11">
        <v>32055.119065499999</v>
      </c>
      <c r="K118" s="13">
        <v>2345.2459967700001</v>
      </c>
      <c r="O118">
        <f t="shared" si="42"/>
        <v>75.62871399028333</v>
      </c>
      <c r="T118" s="1"/>
      <c r="U118" s="11">
        <v>21</v>
      </c>
      <c r="V118" s="11">
        <v>52</v>
      </c>
      <c r="W118" s="11">
        <v>26</v>
      </c>
      <c r="X118" s="11">
        <v>2.5999999999999999E-2</v>
      </c>
      <c r="Y118" s="11">
        <v>28837.7539062</v>
      </c>
      <c r="Z118" s="11">
        <v>35730.625</v>
      </c>
      <c r="AA118" s="11">
        <v>32355.387244599999</v>
      </c>
      <c r="AB118" s="11">
        <v>1355.3518753999999</v>
      </c>
      <c r="AF118">
        <f t="shared" si="44"/>
        <v>60.793330433354008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29367.0605469</v>
      </c>
      <c r="I119" s="11">
        <v>35723.7304688</v>
      </c>
      <c r="J119" s="11">
        <v>33044.711210900001</v>
      </c>
      <c r="K119" s="13">
        <v>1302.2398401400001</v>
      </c>
      <c r="O119">
        <f t="shared" si="42"/>
        <v>77.963491820262988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29928.1875</v>
      </c>
      <c r="Z119" s="11">
        <v>35520.7890625</v>
      </c>
      <c r="AA119" s="11">
        <v>32223.644453100002</v>
      </c>
      <c r="AB119" s="11">
        <v>968.096549805</v>
      </c>
      <c r="AF119">
        <f t="shared" si="44"/>
        <v>60.545795672130943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29480.6777344</v>
      </c>
      <c r="I120" s="11">
        <v>34955.4648438</v>
      </c>
      <c r="J120" s="11">
        <v>33069.580001499999</v>
      </c>
      <c r="K120" s="13">
        <v>1103.87668037</v>
      </c>
      <c r="O120">
        <f t="shared" si="42"/>
        <v>78.022165589270941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29401.2304688</v>
      </c>
      <c r="Z120" s="11">
        <v>34841.8945312</v>
      </c>
      <c r="AA120" s="11">
        <v>31547.9164752</v>
      </c>
      <c r="AB120" s="11">
        <v>1102.1224083100001</v>
      </c>
      <c r="AF120">
        <f t="shared" si="44"/>
        <v>59.276153805909949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31352.6953125</v>
      </c>
      <c r="I121" s="11">
        <v>36182.7382812</v>
      </c>
      <c r="J121" s="11">
        <v>33789.3038504</v>
      </c>
      <c r="K121" s="13">
        <v>1177.7235461</v>
      </c>
      <c r="O121">
        <f t="shared" si="42"/>
        <v>79.720234125819516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29302.1054688</v>
      </c>
      <c r="Z121" s="11">
        <v>33764.078125</v>
      </c>
      <c r="AA121" s="11">
        <v>31655.903858400001</v>
      </c>
      <c r="AB121" s="11">
        <v>1103.3622041599999</v>
      </c>
      <c r="AF121">
        <f t="shared" si="44"/>
        <v>59.479053948006275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29081.9511719</v>
      </c>
      <c r="I122" s="11">
        <v>37626.6484375</v>
      </c>
      <c r="J122" s="11">
        <v>34171.144756599999</v>
      </c>
      <c r="K122" s="13">
        <v>2080.1080179</v>
      </c>
      <c r="O122">
        <f t="shared" si="42"/>
        <v>80.621124140477775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28607.4257812</v>
      </c>
      <c r="Z122" s="11">
        <v>34027.40625</v>
      </c>
      <c r="AA122" s="11">
        <v>31501.278357899999</v>
      </c>
      <c r="AB122" s="11">
        <v>1235.82048274</v>
      </c>
      <c r="AF122">
        <f t="shared" si="44"/>
        <v>59.18852430376942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29986.5097656</v>
      </c>
      <c r="I123" s="11">
        <v>38646.3164062</v>
      </c>
      <c r="J123" s="11">
        <v>34117.259459300003</v>
      </c>
      <c r="K123" s="13">
        <v>1801.27206488</v>
      </c>
      <c r="O123">
        <f t="shared" si="42"/>
        <v>80.493990757212046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28584.5703125</v>
      </c>
      <c r="Z123" s="11">
        <v>34751.0195312</v>
      </c>
      <c r="AA123" s="11">
        <v>31393.156058500001</v>
      </c>
      <c r="AB123" s="11">
        <v>1376.94099594</v>
      </c>
      <c r="AF123">
        <f t="shared" si="44"/>
        <v>58.985370664316832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29243.0722656</v>
      </c>
      <c r="I124" s="11">
        <v>36773.875</v>
      </c>
      <c r="J124" s="11">
        <v>33500.081353599999</v>
      </c>
      <c r="K124" s="13">
        <v>1638.11169993</v>
      </c>
      <c r="O124">
        <f t="shared" si="42"/>
        <v>79.037861820623974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28512.0742188</v>
      </c>
      <c r="Z124" s="11">
        <v>33927.609375</v>
      </c>
      <c r="AA124" s="11">
        <v>30666.0463967</v>
      </c>
      <c r="AB124" s="11">
        <v>1163.1586643999999</v>
      </c>
      <c r="AF124">
        <f t="shared" si="44"/>
        <v>57.619186492360456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28502.3164062</v>
      </c>
      <c r="I125" s="11">
        <v>33300.8632812</v>
      </c>
      <c r="J125" s="11">
        <v>30614.671356800001</v>
      </c>
      <c r="K125" s="13">
        <v>1139.6733857500001</v>
      </c>
      <c r="O125">
        <f t="shared" si="42"/>
        <v>72.230217558040181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26178.6542969</v>
      </c>
      <c r="Z125" s="11">
        <v>31266.2324219</v>
      </c>
      <c r="AA125" s="11">
        <v>28221.2959582</v>
      </c>
      <c r="AB125" s="11">
        <v>1073.37259498</v>
      </c>
      <c r="AF125">
        <f t="shared" si="44"/>
        <v>53.025684949286749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23920.8085938</v>
      </c>
      <c r="I126" s="11">
        <v>30506.4726562</v>
      </c>
      <c r="J126" s="11">
        <v>26887.1498828</v>
      </c>
      <c r="K126" s="13">
        <v>1517.1513276200001</v>
      </c>
      <c r="O126">
        <f t="shared" si="42"/>
        <v>63.435751536131242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22314.6503906</v>
      </c>
      <c r="Z126" s="11">
        <v>28676.3203125</v>
      </c>
      <c r="AA126" s="11">
        <v>25313.892148399998</v>
      </c>
      <c r="AB126" s="11">
        <v>1396.11025999</v>
      </c>
      <c r="AF126">
        <f t="shared" si="44"/>
        <v>47.562892642825851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/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/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/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/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/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/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/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/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/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/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/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/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/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/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/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/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/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/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/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/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/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/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/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/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/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/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/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/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/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2022-10-14T13:27:44Z</dcterms:modified>
</cp:coreProperties>
</file>