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\ROIs\UM_ROIs\"/>
    </mc:Choice>
  </mc:AlternateContent>
  <xr:revisionPtr revIDLastSave="0" documentId="13_ncr:1_{6BD0FD8B-2D97-425B-92FB-7B99C1A89700}" xr6:coauthVersionLast="47" xr6:coauthVersionMax="47" xr10:uidLastSave="{00000000-0000-0000-0000-000000000000}"/>
  <bookViews>
    <workbookView xWindow="-28020" yWindow="1740" windowWidth="27660" windowHeight="1294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91" i="3"/>
  <c r="P35" i="3"/>
  <c r="AG35" i="3"/>
  <c r="C192" i="3"/>
  <c r="P36" i="3"/>
  <c r="AG36" i="3"/>
  <c r="C193" i="3"/>
  <c r="P37" i="3"/>
  <c r="AG37" i="3"/>
  <c r="C194" i="3"/>
  <c r="AG38" i="3"/>
  <c r="P38" i="3"/>
  <c r="C167" i="3"/>
  <c r="P11" i="3"/>
  <c r="AG11" i="3"/>
  <c r="C195" i="3"/>
  <c r="AG39" i="3"/>
  <c r="P39" i="3"/>
  <c r="C169" i="3"/>
  <c r="P13" i="3"/>
  <c r="AG13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<sst xmlns="http://schemas.openxmlformats.org/spreadsheetml/2006/main" count="241" uniqueCount="63">
  <si>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</si>
  <si>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</si>
  <si>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</si>
  <si>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</si>
  <si>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</si>
  <si>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</si>
  <si>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</si>
  <si>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</si>
  <si>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</si>
  <si>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</si>
  <si>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</si>
  <si>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</si>
  <si>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</si>
  <si>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</si>
  <si>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</si>
  <si>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</si>
  <si>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</si>
  <si>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</si>
  <si>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</si>
  <si>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</si>
  <si>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</si>
  <si>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</si>
  <si>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</si>
  <si>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</si>
  <si>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</si>
  <si>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</si>
  <si>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</si>
  <si>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</si>
  <si>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</si>
  <si>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</si>
  <si>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</si>
  <si>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</si>
  <si>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</si>
  <si>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</si>
  <si>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</si>
  <si>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</si>
  <si>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</si>
  <si>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</si>
  <si>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</si>
  <si>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</si>
  <si>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</si>
  <si>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</si>
  <si>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</si>
  <si>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</si>
  <si>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</si>
  <si>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</si>
  <si>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</si>
  <si>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</si>
  <si>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</si>
  <si>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</si>
  <si>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</si>
  <si>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</si>
  <si>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</si>
  <si>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</si>
  <si>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</si>
  <si>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</si>
  <si>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</si>
  <si>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</si>
  <si>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</si>
  <si>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</si>
  <si>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</si>
  <si>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L:\BRoss_Lab\MF_CIRP_Subgroups\IADP_WG_TCONS\DWIphantomRoundRobin\WUSTL_Data\ScannerNative_Format\Bruker_9.4T\Bruker_9.4T_Session2_20210729_InDropBox\Processed2DSEQData</t>
  </si>
  <si>
    <t>Session2_EPIDWI_TR2sec_scan1_DWI_T2w-label.mhd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</si>
</sst>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9.4T </a:t>
            </a:r>
            <a:r>
              <a:rPr lang="en-US"/>
              <a:t>Bruker</a:t>
            </a:r>
            <a:r>
              <a:rPr lang="en-US" baseline="0"/>
              <a:t> </a:t>
            </a:r>
            <a:r>
              <a:rPr lang="en-US"/>
              <a:t>ADC EPITR6 DAY2 Pass 1 </a:t>
            </a:r>
          </a:p>
        </c:rich>
      </c:tx>
      <c:layout>
        <c:manualLayout>
          <c:xMode val="edge"/>
          <c:yMode val="edge"/>
          <c:x val="2.7203384418224008E-3"/>
          <c:y val="1.4285703572775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490893895092692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1.0337868237500001</c:v>
                </c:pt>
                <c:pt idx="2">
                  <c:v>1.0477425433100001</c:v>
                </c:pt>
                <c:pt idx="3">
                  <c:v>1.0653126308600001</c:v>
                </c:pt>
                <c:pt idx="4">
                  <c:v>1.0761014760700001</c:v>
                </c:pt>
                <c:pt idx="5">
                  <c:v>1.0881348657600001</c:v>
                </c:pt>
                <c:pt idx="6">
                  <c:v>1.0968657640299999</c:v>
                </c:pt>
                <c:pt idx="7">
                  <c:v>1.10748175704</c:v>
                </c:pt>
                <c:pt idx="8">
                  <c:v>1.1059796506299999</c:v>
                </c:pt>
                <c:pt idx="9">
                  <c:v>1.1111215726999999</c:v>
                </c:pt>
                <c:pt idx="10">
                  <c:v>1.11271869375</c:v>
                </c:pt>
                <c:pt idx="11">
                  <c:v>1.1223717069600001</c:v>
                </c:pt>
                <c:pt idx="12">
                  <c:v>1.12358679491</c:v>
                </c:pt>
                <c:pt idx="13">
                  <c:v>1.12291978855</c:v>
                </c:pt>
                <c:pt idx="14">
                  <c:v>1.1222133052100001</c:v>
                </c:pt>
                <c:pt idx="15">
                  <c:v>1.1205149579</c:v>
                </c:pt>
                <c:pt idx="16">
                  <c:v>1.1128227877600001</c:v>
                </c:pt>
                <c:pt idx="17">
                  <c:v>1.11769275482</c:v>
                </c:pt>
                <c:pt idx="18">
                  <c:v>1.1128467504799999</c:v>
                </c:pt>
                <c:pt idx="19">
                  <c:v>1.1151248146499999</c:v>
                </c:pt>
                <c:pt idx="20">
                  <c:v>1.11354024504</c:v>
                </c:pt>
                <c:pt idx="21">
                  <c:v>1.1086947333599999</c:v>
                </c:pt>
                <c:pt idx="22">
                  <c:v>1.1034058823299999</c:v>
                </c:pt>
                <c:pt idx="23">
                  <c:v>1.09922448874</c:v>
                </c:pt>
                <c:pt idx="24">
                  <c:v>1.0850728268800001</c:v>
                </c:pt>
                <c:pt idx="25">
                  <c:v>1.07399263569</c:v>
                </c:pt>
                <c:pt idx="26">
                  <c:v>1.06527150846</c:v>
                </c:pt>
                <c:pt idx="27">
                  <c:v>1.0429131150199999</c:v>
                </c:pt>
                <c:pt idx="28">
                  <c:v>1.0289029731199999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1.3456367390508062</c:v>
                </c:pt>
                <c:pt idx="1">
                  <c:v>110.37849715209242</c:v>
                </c:pt>
                <c:pt idx="2">
                  <c:v>125.57190903411649</c:v>
                </c:pt>
                <c:pt idx="3">
                  <c:v>133.28501345285716</c:v>
                </c:pt>
                <c:pt idx="4">
                  <c:v>137.57980146351454</c:v>
                </c:pt>
                <c:pt idx="5">
                  <c:v>140.53024637902155</c:v>
                </c:pt>
                <c:pt idx="6">
                  <c:v>143.74067411176716</c:v>
                </c:pt>
                <c:pt idx="7">
                  <c:v>144.6718550801983</c:v>
                </c:pt>
                <c:pt idx="8">
                  <c:v>145.51664988751259</c:v>
                </c:pt>
                <c:pt idx="9">
                  <c:v>144.2559755345234</c:v>
                </c:pt>
                <c:pt idx="10">
                  <c:v>144.30005893586801</c:v>
                </c:pt>
                <c:pt idx="11">
                  <c:v>143.93021064697308</c:v>
                </c:pt>
                <c:pt idx="12">
                  <c:v>143.2641253256904</c:v>
                </c:pt>
                <c:pt idx="13">
                  <c:v>142.53562930607814</c:v>
                </c:pt>
                <c:pt idx="14">
                  <c:v>141.68127036177137</c:v>
                </c:pt>
                <c:pt idx="15">
                  <c:v>141.52100103560656</c:v>
                </c:pt>
                <c:pt idx="16">
                  <c:v>141.56077110702753</c:v>
                </c:pt>
                <c:pt idx="17">
                  <c:v>141.58580853769055</c:v>
                </c:pt>
                <c:pt idx="18">
                  <c:v>141.16650868191209</c:v>
                </c:pt>
                <c:pt idx="19">
                  <c:v>142.72168665620373</c:v>
                </c:pt>
                <c:pt idx="20">
                  <c:v>142.60676858425805</c:v>
                </c:pt>
                <c:pt idx="21">
                  <c:v>141.26127306317187</c:v>
                </c:pt>
                <c:pt idx="22">
                  <c:v>139.83985056008169</c:v>
                </c:pt>
                <c:pt idx="23">
                  <c:v>139.16830628019511</c:v>
                </c:pt>
                <c:pt idx="24">
                  <c:v>137.60615012691528</c:v>
                </c:pt>
                <c:pt idx="25">
                  <c:v>136.35948414440446</c:v>
                </c:pt>
                <c:pt idx="26">
                  <c:v>134.91069971501736</c:v>
                </c:pt>
                <c:pt idx="27">
                  <c:v>132.5804829008494</c:v>
                </c:pt>
                <c:pt idx="28">
                  <c:v>133.46883507878587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1.3858175182138368</c:v>
                </c:pt>
                <c:pt idx="1">
                  <c:v>115.29998020184925</c:v>
                </c:pt>
                <c:pt idx="2">
                  <c:v>130.44036815110454</c:v>
                </c:pt>
                <c:pt idx="3">
                  <c:v>138.64469096377903</c:v>
                </c:pt>
                <c:pt idx="4">
                  <c:v>143.16352187448595</c:v>
                </c:pt>
                <c:pt idx="5">
                  <c:v>145.65908332450601</c:v>
                </c:pt>
                <c:pt idx="6">
                  <c:v>148.72921584919715</c:v>
                </c:pt>
                <c:pt idx="7">
                  <c:v>149.94594369871376</c:v>
                </c:pt>
                <c:pt idx="8">
                  <c:v>151.09961816106829</c:v>
                </c:pt>
                <c:pt idx="9">
                  <c:v>149.92690083483663</c:v>
                </c:pt>
                <c:pt idx="10">
                  <c:v>150.05404864053131</c:v>
                </c:pt>
                <c:pt idx="11">
                  <c:v>149.2863066139285</c:v>
                </c:pt>
                <c:pt idx="12">
                  <c:v>148.68339580982786</c:v>
                </c:pt>
                <c:pt idx="13">
                  <c:v>147.53257054574499</c:v>
                </c:pt>
                <c:pt idx="14">
                  <c:v>146.87433151170958</c:v>
                </c:pt>
                <c:pt idx="15">
                  <c:v>146.38631418314881</c:v>
                </c:pt>
                <c:pt idx="16">
                  <c:v>146.9311791938035</c:v>
                </c:pt>
                <c:pt idx="17">
                  <c:v>146.88336944118012</c:v>
                </c:pt>
                <c:pt idx="18">
                  <c:v>146.65433760503456</c:v>
                </c:pt>
                <c:pt idx="19">
                  <c:v>148.09375294256776</c:v>
                </c:pt>
                <c:pt idx="20">
                  <c:v>148.16891709071237</c:v>
                </c:pt>
                <c:pt idx="21">
                  <c:v>146.13508836939411</c:v>
                </c:pt>
                <c:pt idx="22">
                  <c:v>145.13021452566201</c:v>
                </c:pt>
                <c:pt idx="23">
                  <c:v>144.35646847675838</c:v>
                </c:pt>
                <c:pt idx="24">
                  <c:v>142.81735136781907</c:v>
                </c:pt>
                <c:pt idx="25">
                  <c:v>141.5091648826691</c:v>
                </c:pt>
                <c:pt idx="26">
                  <c:v>139.54539221147377</c:v>
                </c:pt>
                <c:pt idx="27">
                  <c:v>137.05661798569014</c:v>
                </c:pt>
                <c:pt idx="28">
                  <c:v>138.64970061983533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2.4621473304071255</c:v>
                </c:pt>
                <c:pt idx="1">
                  <c:v>32.72702687937165</c:v>
                </c:pt>
                <c:pt idx="2">
                  <c:v>36.22246931853806</c:v>
                </c:pt>
                <c:pt idx="3">
                  <c:v>37.128170213346479</c:v>
                </c:pt>
                <c:pt idx="4">
                  <c:v>37.505570198064028</c:v>
                </c:pt>
                <c:pt idx="5">
                  <c:v>37.389160115295617</c:v>
                </c:pt>
                <c:pt idx="6">
                  <c:v>37.587548962489166</c:v>
                </c:pt>
                <c:pt idx="7">
                  <c:v>37.025569010454902</c:v>
                </c:pt>
                <c:pt idx="8">
                  <c:v>37.362258428883692</c:v>
                </c:pt>
                <c:pt idx="9">
                  <c:v>36.66259862675772</c:v>
                </c:pt>
                <c:pt idx="10">
                  <c:v>36.546096342387315</c:v>
                </c:pt>
                <c:pt idx="11">
                  <c:v>35.74352961281199</c:v>
                </c:pt>
                <c:pt idx="12">
                  <c:v>35.486678244721837</c:v>
                </c:pt>
                <c:pt idx="13">
                  <c:v>35.379258884695957</c:v>
                </c:pt>
                <c:pt idx="14">
                  <c:v>35.215761935117108</c:v>
                </c:pt>
                <c:pt idx="15">
                  <c:v>35.291569141876899</c:v>
                </c:pt>
                <c:pt idx="16">
                  <c:v>35.854186946633199</c:v>
                </c:pt>
                <c:pt idx="17">
                  <c:v>35.510492640606643</c:v>
                </c:pt>
                <c:pt idx="18">
                  <c:v>35.746612568560941</c:v>
                </c:pt>
                <c:pt idx="19">
                  <c:v>35.97546051735663</c:v>
                </c:pt>
                <c:pt idx="20">
                  <c:v>36.06722418585467</c:v>
                </c:pt>
                <c:pt idx="21">
                  <c:v>36.06454231517408</c:v>
                </c:pt>
                <c:pt idx="22">
                  <c:v>36.087414314770051</c:v>
                </c:pt>
                <c:pt idx="23">
                  <c:v>36.207193675563552</c:v>
                </c:pt>
                <c:pt idx="24">
                  <c:v>36.829414551426318</c:v>
                </c:pt>
                <c:pt idx="25">
                  <c:v>37.336534497639931</c:v>
                </c:pt>
                <c:pt idx="26">
                  <c:v>37.576305864298831</c:v>
                </c:pt>
                <c:pt idx="27">
                  <c:v>38.605235459919186</c:v>
                </c:pt>
                <c:pt idx="28">
                  <c:v>39.976448445734469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2.525439826888952</c:v>
                </c:pt>
                <c:pt idx="1">
                  <c:v>33.172043973790011</c:v>
                </c:pt>
                <c:pt idx="2">
                  <c:v>36.311871204405918</c:v>
                </c:pt>
                <c:pt idx="3">
                  <c:v>37.894437884171964</c:v>
                </c:pt>
                <c:pt idx="4">
                  <c:v>37.734997330220935</c:v>
                </c:pt>
                <c:pt idx="5">
                  <c:v>38.052460498060292</c:v>
                </c:pt>
                <c:pt idx="6">
                  <c:v>37.987749349167231</c:v>
                </c:pt>
                <c:pt idx="7">
                  <c:v>37.429192089266287</c:v>
                </c:pt>
                <c:pt idx="8">
                  <c:v>37.452805643390597</c:v>
                </c:pt>
                <c:pt idx="9">
                  <c:v>36.986850616598993</c:v>
                </c:pt>
                <c:pt idx="10">
                  <c:v>36.502602890444059</c:v>
                </c:pt>
                <c:pt idx="11">
                  <c:v>36.523189398935294</c:v>
                </c:pt>
                <c:pt idx="12">
                  <c:v>36.796183520456438</c:v>
                </c:pt>
                <c:pt idx="13">
                  <c:v>36.267849015658243</c:v>
                </c:pt>
                <c:pt idx="14">
                  <c:v>35.615636534918082</c:v>
                </c:pt>
                <c:pt idx="15">
                  <c:v>35.589453285487735</c:v>
                </c:pt>
                <c:pt idx="16">
                  <c:v>35.709399190585764</c:v>
                </c:pt>
                <c:pt idx="17">
                  <c:v>35.352381002602826</c:v>
                </c:pt>
                <c:pt idx="18">
                  <c:v>35.800955709593183</c:v>
                </c:pt>
                <c:pt idx="19">
                  <c:v>36.074944299545699</c:v>
                </c:pt>
                <c:pt idx="20">
                  <c:v>36.697651518187968</c:v>
                </c:pt>
                <c:pt idx="21">
                  <c:v>36.387207796921139</c:v>
                </c:pt>
                <c:pt idx="22">
                  <c:v>36.795827201109383</c:v>
                </c:pt>
                <c:pt idx="23">
                  <c:v>36.637027046493401</c:v>
                </c:pt>
                <c:pt idx="24">
                  <c:v>37.047073247763024</c:v>
                </c:pt>
                <c:pt idx="25">
                  <c:v>37.759773715743428</c:v>
                </c:pt>
                <c:pt idx="26">
                  <c:v>37.832851650865116</c:v>
                </c:pt>
                <c:pt idx="27">
                  <c:v>38.75702251342959</c:v>
                </c:pt>
                <c:pt idx="28">
                  <c:v>40.799351180301741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1.0352013504499999</c:v>
                </c:pt>
                <c:pt idx="2">
                  <c:v>1.0517553228600001</c:v>
                </c:pt>
                <c:pt idx="3">
                  <c:v>1.06098866233</c:v>
                </c:pt>
                <c:pt idx="4">
                  <c:v>1.0790236931199999</c:v>
                </c:pt>
                <c:pt idx="5">
                  <c:v>1.08336436749</c:v>
                </c:pt>
                <c:pt idx="6">
                  <c:v>1.09470720245</c:v>
                </c:pt>
                <c:pt idx="7">
                  <c:v>1.1061196877399999</c:v>
                </c:pt>
                <c:pt idx="8">
                  <c:v>1.10953553985</c:v>
                </c:pt>
                <c:pt idx="9">
                  <c:v>1.1118943644499999</c:v>
                </c:pt>
                <c:pt idx="10">
                  <c:v>1.1190849999200001</c:v>
                </c:pt>
                <c:pt idx="11">
                  <c:v>1.11604508877</c:v>
                </c:pt>
                <c:pt idx="12">
                  <c:v>1.1104442746000001</c:v>
                </c:pt>
                <c:pt idx="13">
                  <c:v>1.11380847295</c:v>
                </c:pt>
                <c:pt idx="14">
                  <c:v>1.12066156724</c:v>
                </c:pt>
                <c:pt idx="15">
                  <c:v>1.1192120480500001</c:v>
                </c:pt>
                <c:pt idx="16">
                  <c:v>1.11931893349</c:v>
                </c:pt>
                <c:pt idx="17">
                  <c:v>1.1242056580699999</c:v>
                </c:pt>
                <c:pt idx="18">
                  <c:v>1.1171667300699999</c:v>
                </c:pt>
                <c:pt idx="19">
                  <c:v>1.1184407379100001</c:v>
                </c:pt>
                <c:pt idx="20">
                  <c:v>1.10997285329</c:v>
                </c:pt>
                <c:pt idx="21">
                  <c:v>1.1072083267499999</c:v>
                </c:pt>
                <c:pt idx="22">
                  <c:v>1.0983344784</c:v>
                </c:pt>
                <c:pt idx="23">
                  <c:v>1.09775049925</c:v>
                </c:pt>
                <c:pt idx="24">
                  <c:v>1.0869251420899999</c:v>
                </c:pt>
                <c:pt idx="25">
                  <c:v>1.07284253018</c:v>
                </c:pt>
                <c:pt idx="26">
                  <c:v>1.0649387485799999</c:v>
                </c:pt>
                <c:pt idx="27">
                  <c:v>1.04383410811</c:v>
                </c:pt>
                <c:pt idx="28">
                  <c:v>1.02398039859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3.3338836751972911</c:v>
                </c:pt>
                <c:pt idx="1">
                  <c:v>84.760976792235269</c:v>
                </c:pt>
                <c:pt idx="2">
                  <c:v>165.25395812782986</c:v>
                </c:pt>
                <c:pt idx="3">
                  <c:v>202.90208271972426</c:v>
                </c:pt>
                <c:pt idx="4">
                  <c:v>211.87766242443385</c:v>
                </c:pt>
                <c:pt idx="5">
                  <c:v>219.8694135466684</c:v>
                </c:pt>
                <c:pt idx="6">
                  <c:v>193.74197245862757</c:v>
                </c:pt>
                <c:pt idx="7">
                  <c:v>304.05988213062227</c:v>
                </c:pt>
                <c:pt idx="8">
                  <c:v>258.60889738148978</c:v>
                </c:pt>
                <c:pt idx="9">
                  <c:v>244.47024363015831</c:v>
                </c:pt>
                <c:pt idx="10">
                  <c:v>177.62007824793682</c:v>
                </c:pt>
                <c:pt idx="11">
                  <c:v>176.04402065925197</c:v>
                </c:pt>
                <c:pt idx="12">
                  <c:v>271.49542683313706</c:v>
                </c:pt>
                <c:pt idx="13">
                  <c:v>244.6454259900876</c:v>
                </c:pt>
                <c:pt idx="14">
                  <c:v>221.15115112733679</c:v>
                </c:pt>
                <c:pt idx="15">
                  <c:v>231.04800073846798</c:v>
                </c:pt>
                <c:pt idx="16">
                  <c:v>215.90660302116123</c:v>
                </c:pt>
                <c:pt idx="17">
                  <c:v>185.37214585021357</c:v>
                </c:pt>
                <c:pt idx="18">
                  <c:v>179.53990069786315</c:v>
                </c:pt>
                <c:pt idx="19">
                  <c:v>239.76578707806874</c:v>
                </c:pt>
                <c:pt idx="20">
                  <c:v>231.60185724128348</c:v>
                </c:pt>
                <c:pt idx="21">
                  <c:v>190.56315007640939</c:v>
                </c:pt>
                <c:pt idx="22">
                  <c:v>266.35112883339997</c:v>
                </c:pt>
                <c:pt idx="23">
                  <c:v>242.48998289605117</c:v>
                </c:pt>
                <c:pt idx="24">
                  <c:v>213.18811545932112</c:v>
                </c:pt>
                <c:pt idx="25">
                  <c:v>190.02069840315619</c:v>
                </c:pt>
                <c:pt idx="26">
                  <c:v>161.96075571047226</c:v>
                </c:pt>
                <c:pt idx="27">
                  <c:v>173.37077742761815</c:v>
                </c:pt>
                <c:pt idx="28">
                  <c:v>192.38349267717001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5.5562060374989706</c:v>
                </c:pt>
                <c:pt idx="1">
                  <c:v>39.247250465396796</c:v>
                </c:pt>
                <c:pt idx="2">
                  <c:v>39.777591574114844</c:v>
                </c:pt>
                <c:pt idx="3">
                  <c:v>38.043106931685344</c:v>
                </c:pt>
                <c:pt idx="4">
                  <c:v>38.936217773010512</c:v>
                </c:pt>
                <c:pt idx="5">
                  <c:v>46.661705111446253</c:v>
                </c:pt>
                <c:pt idx="6">
                  <c:v>39.386069675666384</c:v>
                </c:pt>
                <c:pt idx="7">
                  <c:v>47.340608506064683</c:v>
                </c:pt>
                <c:pt idx="8">
                  <c:v>60.57186384095715</c:v>
                </c:pt>
                <c:pt idx="9">
                  <c:v>40.440414997426274</c:v>
                </c:pt>
                <c:pt idx="10">
                  <c:v>41.841933230971947</c:v>
                </c:pt>
                <c:pt idx="11">
                  <c:v>43.834803630632543</c:v>
                </c:pt>
                <c:pt idx="12">
                  <c:v>31.748896347920372</c:v>
                </c:pt>
                <c:pt idx="13">
                  <c:v>40.367319584017835</c:v>
                </c:pt>
                <c:pt idx="14">
                  <c:v>46.153866631213518</c:v>
                </c:pt>
                <c:pt idx="15">
                  <c:v>46.693390838073881</c:v>
                </c:pt>
                <c:pt idx="16">
                  <c:v>50.553498598603753</c:v>
                </c:pt>
                <c:pt idx="17">
                  <c:v>44.543826360574208</c:v>
                </c:pt>
                <c:pt idx="18">
                  <c:v>45.819853698967101</c:v>
                </c:pt>
                <c:pt idx="19">
                  <c:v>43.644326015344703</c:v>
                </c:pt>
                <c:pt idx="20">
                  <c:v>40.248411185864533</c:v>
                </c:pt>
                <c:pt idx="21">
                  <c:v>44.837974650047414</c:v>
                </c:pt>
                <c:pt idx="22">
                  <c:v>43.386708712543694</c:v>
                </c:pt>
                <c:pt idx="23">
                  <c:v>50.160946555072016</c:v>
                </c:pt>
                <c:pt idx="24">
                  <c:v>43.529772229069529</c:v>
                </c:pt>
                <c:pt idx="25">
                  <c:v>41.784189046851459</c:v>
                </c:pt>
                <c:pt idx="26">
                  <c:v>44.52457245839804</c:v>
                </c:pt>
                <c:pt idx="27">
                  <c:v>46.26687192678741</c:v>
                </c:pt>
                <c:pt idx="28">
                  <c:v>39.667508694056174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0.100627353914</c:v>
                </c:pt>
                <c:pt idx="1">
                  <c:v>330.72811504399999</c:v>
                </c:pt>
                <c:pt idx="2">
                  <c:v>506.130666733</c:v>
                </c:pt>
                <c:pt idx="3">
                  <c:v>441.64420611999998</c:v>
                </c:pt>
                <c:pt idx="4">
                  <c:v>9223.1586789100002</c:v>
                </c:pt>
                <c:pt idx="5">
                  <c:v>1067.8301507599999</c:v>
                </c:pt>
                <c:pt idx="6">
                  <c:v>1128.74512086</c:v>
                </c:pt>
                <c:pt idx="7">
                  <c:v>1021.6888928</c:v>
                </c:pt>
                <c:pt idx="8">
                  <c:v>1656.5358057999999</c:v>
                </c:pt>
                <c:pt idx="9">
                  <c:v>974.65838054599999</c:v>
                </c:pt>
                <c:pt idx="10">
                  <c:v>616.42617749199997</c:v>
                </c:pt>
                <c:pt idx="11">
                  <c:v>950.46203079199995</c:v>
                </c:pt>
                <c:pt idx="12">
                  <c:v>723.353634554</c:v>
                </c:pt>
                <c:pt idx="13">
                  <c:v>692.624731774</c:v>
                </c:pt>
                <c:pt idx="14">
                  <c:v>680.21212678799998</c:v>
                </c:pt>
                <c:pt idx="15">
                  <c:v>533.17792190600005</c:v>
                </c:pt>
                <c:pt idx="16">
                  <c:v>455.49756439200002</c:v>
                </c:pt>
                <c:pt idx="17">
                  <c:v>399.58707662699999</c:v>
                </c:pt>
                <c:pt idx="18">
                  <c:v>348.18229411200002</c:v>
                </c:pt>
                <c:pt idx="19">
                  <c:v>710.61125033500002</c:v>
                </c:pt>
                <c:pt idx="20">
                  <c:v>950.01125485299997</c:v>
                </c:pt>
                <c:pt idx="21">
                  <c:v>667.41484817800006</c:v>
                </c:pt>
                <c:pt idx="22">
                  <c:v>765.65188583700001</c:v>
                </c:pt>
                <c:pt idx="23">
                  <c:v>1037.68355698</c:v>
                </c:pt>
                <c:pt idx="24">
                  <c:v>625.25688406100005</c:v>
                </c:pt>
                <c:pt idx="25">
                  <c:v>568.66991731200005</c:v>
                </c:pt>
                <c:pt idx="26">
                  <c:v>1721.4582127599999</c:v>
                </c:pt>
                <c:pt idx="27">
                  <c:v>385.99957984899999</c:v>
                </c:pt>
                <c:pt idx="28">
                  <c:v>479.64150839600001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3.43082344861</c:v>
                </c:pt>
                <c:pt idx="1">
                  <c:v>248.699916172</c:v>
                </c:pt>
                <c:pt idx="2">
                  <c:v>188.174724946</c:v>
                </c:pt>
                <c:pt idx="3">
                  <c:v>125.116468099</c:v>
                </c:pt>
                <c:pt idx="4">
                  <c:v>379.00612025200002</c:v>
                </c:pt>
                <c:pt idx="5">
                  <c:v>118.41350595500001</c:v>
                </c:pt>
                <c:pt idx="6">
                  <c:v>78.331120197600001</c:v>
                </c:pt>
                <c:pt idx="7">
                  <c:v>120.34304052100001</c:v>
                </c:pt>
                <c:pt idx="8">
                  <c:v>163.26017510700001</c:v>
                </c:pt>
                <c:pt idx="9">
                  <c:v>201.885788824</c:v>
                </c:pt>
                <c:pt idx="10">
                  <c:v>191.16682401599999</c:v>
                </c:pt>
                <c:pt idx="11">
                  <c:v>268.95978309600002</c:v>
                </c:pt>
                <c:pt idx="12">
                  <c:v>74.795256147200007</c:v>
                </c:pt>
                <c:pt idx="13">
                  <c:v>329.65070182199997</c:v>
                </c:pt>
                <c:pt idx="14">
                  <c:v>121.448077576</c:v>
                </c:pt>
                <c:pt idx="15">
                  <c:v>105.74479908000001</c:v>
                </c:pt>
                <c:pt idx="16">
                  <c:v>996.93467775299996</c:v>
                </c:pt>
                <c:pt idx="17">
                  <c:v>121.69907027000001</c:v>
                </c:pt>
                <c:pt idx="18">
                  <c:v>85.161426745900002</c:v>
                </c:pt>
                <c:pt idx="19">
                  <c:v>356.35810962400001</c:v>
                </c:pt>
                <c:pt idx="20">
                  <c:v>114.612740741</c:v>
                </c:pt>
                <c:pt idx="21">
                  <c:v>162.62121718500001</c:v>
                </c:pt>
                <c:pt idx="22">
                  <c:v>142.19224415599999</c:v>
                </c:pt>
                <c:pt idx="23">
                  <c:v>139.792859306</c:v>
                </c:pt>
                <c:pt idx="24">
                  <c:v>106.933857551</c:v>
                </c:pt>
                <c:pt idx="25">
                  <c:v>658.80627340399997</c:v>
                </c:pt>
                <c:pt idx="26">
                  <c:v>102.109743417</c:v>
                </c:pt>
                <c:pt idx="27">
                  <c:v>216.15149520899999</c:v>
                </c:pt>
                <c:pt idx="28">
                  <c:v>98.846150233200007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AD172" sqref="AD172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61</v>
      </c>
    </row>
    <row r="6" spans="2:51" x14ac:dyDescent="0.25">
      <c r="F6" t="s">
        <v>39</v>
      </c>
      <c r="G6" t="s">
        <v>62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</v>
      </c>
      <c r="N8" s="22"/>
      <c r="O8" s="23">
        <f>100*SQRT(AVERAGE(O11:O39))/$AJ$8</f>
        <v>2.6322728538432969</v>
      </c>
      <c r="P8" s="23">
        <f>MAX(P11:P39) - MIN(P11:P39)</f>
        <v>54</v>
      </c>
      <c r="Q8" s="24"/>
      <c r="AE8" s="22"/>
      <c r="AF8" s="23">
        <f>100*SQRT(AVERAGE(AF11:AF39))/$AJ$8</f>
        <v>2.6395446514586034</v>
      </c>
      <c r="AG8" s="23">
        <f>MAX(AG11:AG39) - MIN(AG11:AG39)</f>
        <v>54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798</v>
      </c>
      <c r="F11" s="11">
        <v>399</v>
      </c>
      <c r="G11" s="11">
        <v>0.39900000000000002</v>
      </c>
      <c r="H11" s="11">
        <v>0</v>
      </c>
      <c r="I11" s="11">
        <v>0.901785433292</v>
      </c>
      <c r="J11" s="11">
        <v>0.15046662591900001</v>
      </c>
      <c r="K11" s="11">
        <v>0.17516806875400001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798</v>
      </c>
      <c r="W11" s="11">
        <v>399</v>
      </c>
      <c r="X11" s="11">
        <v>0.39900000000000002</v>
      </c>
      <c r="Y11" s="32">
        <v>0</v>
      </c>
      <c r="Z11" s="11">
        <v>0.86146962642699998</v>
      </c>
      <c r="AA11" s="11">
        <v>0.14180490271099999</v>
      </c>
      <c r="AB11" s="11">
        <v>0.165804459115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1.0000214576699999</v>
      </c>
      <c r="I12" s="11">
        <v>1.0634733438499999</v>
      </c>
      <c r="J12" s="11">
        <v>1.0337868237500001</v>
      </c>
      <c r="K12" s="11">
        <v>1.3071566440600001E-2</v>
      </c>
      <c r="L12" s="12" t="s">
        <v>36</v>
      </c>
      <c r="M12">
        <f t="shared" si="1"/>
        <v>1.0337868237500001</v>
      </c>
      <c r="N12">
        <f t="shared" ref="N12:N39" si="5">IF(L12="Y",K12*$J$8,#N/A)</f>
        <v>1.3071566440600001E-2</v>
      </c>
      <c r="O12">
        <f t="shared" ref="O12:O39" si="6">IF(L12="Y",(M12-$AJ12)^2,"")</f>
        <v>4.3841847091135649E-3</v>
      </c>
      <c r="P12">
        <f t="shared" ref="P12:P39" si="7">IF(L12="Y",$C12,"")</f>
        <v>-26</v>
      </c>
      <c r="Q12" s="7" t="s">
        <v>36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0.99745601415600005</v>
      </c>
      <c r="Z12" s="11">
        <v>1.1023728847500001</v>
      </c>
      <c r="AA12" s="11">
        <v>1.0352013504499999</v>
      </c>
      <c r="AB12" s="11">
        <v>2.02226618447E-2</v>
      </c>
      <c r="AC12" s="12" t="s">
        <v>36</v>
      </c>
      <c r="AD12">
        <f t="shared" ref="AD12:AD39" si="8">IF(AC12="Y",AA12*$J$8,#N/A)</f>
        <v>1.0352013504499999</v>
      </c>
      <c r="AE12">
        <f t="shared" ref="AE12:AE39" si="9">IF(AC12="Y",AB12*$J$8,#N/A)</f>
        <v>2.02226618447E-2</v>
      </c>
      <c r="AF12">
        <f t="shared" ref="AF12:AF39" si="10">IF(AC12="Y",(AD12-$AJ12)^2,"")</f>
        <v>4.1988649835037334E-3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1.0049843788099999</v>
      </c>
      <c r="I13" s="11">
        <v>1.08257901669</v>
      </c>
      <c r="J13" s="11">
        <v>1.0477425433100001</v>
      </c>
      <c r="K13" s="11">
        <v>1.650767589E-2</v>
      </c>
      <c r="L13" s="12" t="s">
        <v>36</v>
      </c>
      <c r="M13">
        <f t="shared" si="1"/>
        <v>1.0477425433100001</v>
      </c>
      <c r="N13">
        <f t="shared" si="5"/>
        <v>1.650767589E-2</v>
      </c>
      <c r="O13">
        <f t="shared" si="6"/>
        <v>2.7308417797072297E-3</v>
      </c>
      <c r="P13">
        <f t="shared" si="7"/>
        <v>-24</v>
      </c>
      <c r="Q13" s="7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1.0118644237500001</v>
      </c>
      <c r="Z13" s="11">
        <v>1.0784213542900001</v>
      </c>
      <c r="AA13" s="11">
        <v>1.0517553228600001</v>
      </c>
      <c r="AB13" s="11">
        <v>1.4741044206699999E-2</v>
      </c>
      <c r="AC13" s="12" t="s">
        <v>36</v>
      </c>
      <c r="AD13">
        <f t="shared" si="8"/>
        <v>1.0517553228600001</v>
      </c>
      <c r="AE13">
        <f t="shared" si="9"/>
        <v>1.4741044206699999E-2</v>
      </c>
      <c r="AF13">
        <f t="shared" si="10"/>
        <v>2.3275488723428412E-3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52</v>
      </c>
      <c r="F14" s="11">
        <v>26</v>
      </c>
      <c r="G14" s="11">
        <v>2.5999999999999999E-2</v>
      </c>
      <c r="H14" s="11">
        <v>1.0328882932700001</v>
      </c>
      <c r="I14" s="11">
        <v>1.09940350056</v>
      </c>
      <c r="J14" s="11">
        <v>1.0653126308600001</v>
      </c>
      <c r="K14" s="11">
        <v>1.59882700711E-2</v>
      </c>
      <c r="L14" s="12" t="s">
        <v>36</v>
      </c>
      <c r="M14">
        <f t="shared" si="1"/>
        <v>1.0653126308600001</v>
      </c>
      <c r="N14">
        <f t="shared" si="5"/>
        <v>1.59882700711E-2</v>
      </c>
      <c r="O14">
        <f t="shared" si="6"/>
        <v>1.2032135778546268E-3</v>
      </c>
      <c r="P14">
        <f t="shared" si="7"/>
        <v>-22</v>
      </c>
      <c r="Q14" s="7" t="s">
        <v>36</v>
      </c>
      <c r="T14" s="1"/>
      <c r="U14" s="11">
        <v>4</v>
      </c>
      <c r="V14" s="11">
        <v>52</v>
      </c>
      <c r="W14" s="11">
        <v>26</v>
      </c>
      <c r="X14" s="11">
        <v>2.5999999999999999E-2</v>
      </c>
      <c r="Y14" s="11">
        <v>1.01609683037</v>
      </c>
      <c r="Z14" s="11">
        <v>1.10652601719</v>
      </c>
      <c r="AA14" s="11">
        <v>1.06098866233</v>
      </c>
      <c r="AB14" s="11">
        <v>1.7344273898400001E-2</v>
      </c>
      <c r="AC14" s="12" t="s">
        <v>36</v>
      </c>
      <c r="AD14">
        <f t="shared" si="8"/>
        <v>1.06098866233</v>
      </c>
      <c r="AE14">
        <f t="shared" si="9"/>
        <v>1.7344273898400001E-2</v>
      </c>
      <c r="AF14">
        <f t="shared" si="10"/>
        <v>1.5218844668027681E-3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51</v>
      </c>
      <c r="F15" s="11">
        <v>25.5</v>
      </c>
      <c r="G15" s="11">
        <v>2.5499999999999998E-2</v>
      </c>
      <c r="H15" s="11">
        <v>1.0428411960599999</v>
      </c>
      <c r="I15" s="11">
        <v>1.1055996418</v>
      </c>
      <c r="J15" s="11">
        <v>1.0761014760700001</v>
      </c>
      <c r="K15" s="11">
        <v>1.4985454539099999E-2</v>
      </c>
      <c r="L15" s="12" t="s">
        <v>36</v>
      </c>
      <c r="M15">
        <f t="shared" si="1"/>
        <v>1.0761014760700001</v>
      </c>
      <c r="N15">
        <f t="shared" si="5"/>
        <v>1.4985454539099999E-2</v>
      </c>
      <c r="O15">
        <f t="shared" si="6"/>
        <v>5.7113944603278386E-4</v>
      </c>
      <c r="P15">
        <f t="shared" si="7"/>
        <v>-20</v>
      </c>
      <c r="Q15" s="7" t="s">
        <v>36</v>
      </c>
      <c r="T15" s="1"/>
      <c r="U15" s="11">
        <v>5</v>
      </c>
      <c r="V15" s="11">
        <v>51</v>
      </c>
      <c r="W15" s="11">
        <v>25.5</v>
      </c>
      <c r="X15" s="11">
        <v>2.5499999999999998E-2</v>
      </c>
      <c r="Y15" s="11">
        <v>1.02938580513</v>
      </c>
      <c r="Z15" s="11">
        <v>1.1160162687299999</v>
      </c>
      <c r="AA15" s="11">
        <v>1.0790236931199999</v>
      </c>
      <c r="AB15" s="11">
        <v>1.5698568002999999E-2</v>
      </c>
      <c r="AC15" s="12" t="s">
        <v>36</v>
      </c>
      <c r="AD15">
        <f t="shared" si="8"/>
        <v>1.0790236931199999</v>
      </c>
      <c r="AE15">
        <f t="shared" si="9"/>
        <v>1.5698568002999999E-2</v>
      </c>
      <c r="AF15">
        <f t="shared" si="10"/>
        <v>4.4000545032394305E-4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1.0528408289</v>
      </c>
      <c r="I16" s="11">
        <v>1.11658728123</v>
      </c>
      <c r="J16" s="11">
        <v>1.0881348657600001</v>
      </c>
      <c r="K16" s="11">
        <v>1.34172056166E-2</v>
      </c>
      <c r="L16" s="12" t="s">
        <v>36</v>
      </c>
      <c r="M16">
        <f t="shared" si="1"/>
        <v>1.0881348657600001</v>
      </c>
      <c r="N16">
        <f t="shared" si="5"/>
        <v>1.34172056166E-2</v>
      </c>
      <c r="O16">
        <f t="shared" si="6"/>
        <v>1.4078141053322084E-4</v>
      </c>
      <c r="P16">
        <f t="shared" si="7"/>
        <v>-18</v>
      </c>
      <c r="Q16" s="7" t="s">
        <v>36</v>
      </c>
      <c r="T16" s="1"/>
      <c r="U16" s="11">
        <v>6</v>
      </c>
      <c r="V16" s="11">
        <v>50</v>
      </c>
      <c r="W16" s="11">
        <v>25</v>
      </c>
      <c r="X16" s="11">
        <v>2.5000000000000001E-2</v>
      </c>
      <c r="Y16" s="11">
        <v>1.0604033470200001</v>
      </c>
      <c r="Z16" s="11">
        <v>1.1114251613599999</v>
      </c>
      <c r="AA16" s="11">
        <v>1.08336436749</v>
      </c>
      <c r="AB16" s="11">
        <v>1.1748513189E-2</v>
      </c>
      <c r="AC16" s="12" t="s">
        <v>36</v>
      </c>
      <c r="AD16">
        <f t="shared" si="8"/>
        <v>1.08336436749</v>
      </c>
      <c r="AE16">
        <f t="shared" si="9"/>
        <v>1.1748513189E-2</v>
      </c>
      <c r="AF16">
        <f t="shared" si="10"/>
        <v>2.7674426900777254E-4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52</v>
      </c>
      <c r="F17" s="11">
        <v>26</v>
      </c>
      <c r="G17" s="11">
        <v>2.5999999999999999E-2</v>
      </c>
      <c r="H17" s="11">
        <v>1.06816899776</v>
      </c>
      <c r="I17" s="11">
        <v>1.12541544437</v>
      </c>
      <c r="J17" s="11">
        <v>1.0968657640299999</v>
      </c>
      <c r="K17" s="11">
        <v>1.4435138581399999E-2</v>
      </c>
      <c r="L17" s="12" t="s">
        <v>36</v>
      </c>
      <c r="M17">
        <f t="shared" si="1"/>
        <v>1.0968657640299999</v>
      </c>
      <c r="N17">
        <f t="shared" si="5"/>
        <v>1.4435138581399999E-2</v>
      </c>
      <c r="O17">
        <f t="shared" si="6"/>
        <v>9.8234351156429474E-6</v>
      </c>
      <c r="P17">
        <f t="shared" si="7"/>
        <v>-16</v>
      </c>
      <c r="Q17" s="7" t="s">
        <v>36</v>
      </c>
      <c r="T17" s="1"/>
      <c r="U17" s="11">
        <v>7</v>
      </c>
      <c r="V17" s="11">
        <v>52</v>
      </c>
      <c r="W17" s="11">
        <v>26</v>
      </c>
      <c r="X17" s="11">
        <v>2.5999999999999999E-2</v>
      </c>
      <c r="Y17" s="11">
        <v>1.0709573030499999</v>
      </c>
      <c r="Z17" s="11">
        <v>1.12061369419</v>
      </c>
      <c r="AA17" s="11">
        <v>1.09470720245</v>
      </c>
      <c r="AB17" s="11">
        <v>1.4408169066000001E-2</v>
      </c>
      <c r="AC17" s="12" t="s">
        <v>36</v>
      </c>
      <c r="AD17">
        <f t="shared" si="8"/>
        <v>1.09470720245</v>
      </c>
      <c r="AE17">
        <f t="shared" si="9"/>
        <v>1.4408169066000001E-2</v>
      </c>
      <c r="AF17">
        <f t="shared" si="10"/>
        <v>2.8013705905287238E-5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1.0759295225100001</v>
      </c>
      <c r="I18" s="11">
        <v>1.13148903847</v>
      </c>
      <c r="J18" s="11">
        <v>1.10748175704</v>
      </c>
      <c r="K18" s="11">
        <v>1.2331323092199999E-2</v>
      </c>
      <c r="L18" s="12" t="s">
        <v>36</v>
      </c>
      <c r="M18">
        <f t="shared" si="1"/>
        <v>1.10748175704</v>
      </c>
      <c r="N18">
        <f t="shared" si="5"/>
        <v>1.2331323092199999E-2</v>
      </c>
      <c r="O18">
        <f t="shared" si="6"/>
        <v>5.5976688405587615E-5</v>
      </c>
      <c r="P18">
        <f t="shared" si="7"/>
        <v>-14</v>
      </c>
      <c r="Q18" s="7" t="s">
        <v>36</v>
      </c>
      <c r="T18" s="1"/>
      <c r="U18" s="11">
        <v>8</v>
      </c>
      <c r="V18" s="11">
        <v>52</v>
      </c>
      <c r="W18" s="11">
        <v>26</v>
      </c>
      <c r="X18" s="11">
        <v>2.5999999999999999E-2</v>
      </c>
      <c r="Y18" s="11">
        <v>1.06947672367</v>
      </c>
      <c r="Z18" s="11">
        <v>1.1367095708799999</v>
      </c>
      <c r="AA18" s="11">
        <v>1.1061196877399999</v>
      </c>
      <c r="AB18" s="11">
        <v>1.6317926926800001E-2</v>
      </c>
      <c r="AC18" s="12" t="s">
        <v>36</v>
      </c>
      <c r="AD18">
        <f t="shared" si="8"/>
        <v>1.1061196877399999</v>
      </c>
      <c r="AE18">
        <f t="shared" si="9"/>
        <v>1.6317926926800001E-2</v>
      </c>
      <c r="AF18">
        <f t="shared" si="10"/>
        <v>3.7450578035104152E-5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1.0754072666200001</v>
      </c>
      <c r="I19" s="11">
        <v>1.1311229467399999</v>
      </c>
      <c r="J19" s="11">
        <v>1.1059796506299999</v>
      </c>
      <c r="K19" s="11">
        <v>1.38205823875E-2</v>
      </c>
      <c r="L19" s="12" t="s">
        <v>36</v>
      </c>
      <c r="M19">
        <f t="shared" si="1"/>
        <v>1.1059796506299999</v>
      </c>
      <c r="N19">
        <f t="shared" si="5"/>
        <v>1.38205823875E-2</v>
      </c>
      <c r="O19">
        <f t="shared" si="6"/>
        <v>3.57562216568574E-5</v>
      </c>
      <c r="P19">
        <f t="shared" si="7"/>
        <v>-12</v>
      </c>
      <c r="Q19" s="7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1.07541370392</v>
      </c>
      <c r="Z19" s="11">
        <v>1.1344947814899999</v>
      </c>
      <c r="AA19" s="11">
        <v>1.10953553985</v>
      </c>
      <c r="AB19" s="11">
        <v>1.5019173482200001E-2</v>
      </c>
      <c r="AC19" s="12" t="s">
        <v>36</v>
      </c>
      <c r="AD19">
        <f t="shared" si="8"/>
        <v>1.10953553985</v>
      </c>
      <c r="AE19">
        <f t="shared" si="9"/>
        <v>1.5019173482200001E-2</v>
      </c>
      <c r="AF19">
        <f t="shared" si="10"/>
        <v>9.0926520230935834E-5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51</v>
      </c>
      <c r="F20" s="11">
        <v>25.5</v>
      </c>
      <c r="G20" s="11">
        <v>2.5499999999999998E-2</v>
      </c>
      <c r="H20" s="11">
        <v>1.0708560943600001</v>
      </c>
      <c r="I20" s="11">
        <v>1.14917957783</v>
      </c>
      <c r="J20" s="11">
        <v>1.1111215726999999</v>
      </c>
      <c r="K20" s="11">
        <v>1.6963492839200001E-2</v>
      </c>
      <c r="L20" s="12" t="s">
        <v>36</v>
      </c>
      <c r="M20">
        <f t="shared" si="1"/>
        <v>1.1111215726999999</v>
      </c>
      <c r="N20">
        <f t="shared" si="5"/>
        <v>1.6963492839200001E-2</v>
      </c>
      <c r="O20">
        <f t="shared" si="6"/>
        <v>1.2368937932138093E-4</v>
      </c>
      <c r="P20">
        <f t="shared" si="7"/>
        <v>-10</v>
      </c>
      <c r="Q20" s="7" t="s">
        <v>36</v>
      </c>
      <c r="T20" s="1"/>
      <c r="U20" s="11">
        <v>10</v>
      </c>
      <c r="V20" s="11">
        <v>51</v>
      </c>
      <c r="W20" s="11">
        <v>25.5</v>
      </c>
      <c r="X20" s="11">
        <v>2.5499999999999998E-2</v>
      </c>
      <c r="Y20" s="11">
        <v>1.06179022789</v>
      </c>
      <c r="Z20" s="11">
        <v>1.1443053484000001</v>
      </c>
      <c r="AA20" s="11">
        <v>1.1118943644499999</v>
      </c>
      <c r="AB20" s="11">
        <v>1.48656868517E-2</v>
      </c>
      <c r="AC20" s="12" t="s">
        <v>36</v>
      </c>
      <c r="AD20">
        <f t="shared" si="8"/>
        <v>1.1118943644499999</v>
      </c>
      <c r="AE20">
        <f t="shared" si="9"/>
        <v>1.48656868517E-2</v>
      </c>
      <c r="AF20">
        <f t="shared" si="10"/>
        <v>1.4147590566941919E-4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47</v>
      </c>
      <c r="F21" s="11">
        <v>23.5</v>
      </c>
      <c r="G21" s="11">
        <v>2.35E-2</v>
      </c>
      <c r="H21" s="11">
        <v>1.08561205864</v>
      </c>
      <c r="I21" s="11">
        <v>1.1407976150500001</v>
      </c>
      <c r="J21" s="11">
        <v>1.11271869375</v>
      </c>
      <c r="K21" s="11">
        <v>1.35125320467E-2</v>
      </c>
      <c r="L21" s="12" t="s">
        <v>36</v>
      </c>
      <c r="M21">
        <f t="shared" si="1"/>
        <v>1.11271869375</v>
      </c>
      <c r="N21">
        <f t="shared" si="5"/>
        <v>1.35125320467E-2</v>
      </c>
      <c r="O21">
        <f t="shared" si="6"/>
        <v>1.6176517070628648E-4</v>
      </c>
      <c r="P21">
        <f t="shared" si="7"/>
        <v>-8</v>
      </c>
      <c r="Q21" s="7" t="s">
        <v>36</v>
      </c>
      <c r="T21" s="1"/>
      <c r="U21" s="11">
        <v>11</v>
      </c>
      <c r="V21" s="11">
        <v>47</v>
      </c>
      <c r="W21" s="11">
        <v>23.5</v>
      </c>
      <c r="X21" s="11">
        <v>2.35E-2</v>
      </c>
      <c r="Y21" s="11">
        <v>1.06929063797</v>
      </c>
      <c r="Z21" s="11">
        <v>1.1624833345400001</v>
      </c>
      <c r="AA21" s="11">
        <v>1.1190849999200001</v>
      </c>
      <c r="AB21" s="11">
        <v>1.7993069511699999E-2</v>
      </c>
      <c r="AC21" s="12" t="s">
        <v>36</v>
      </c>
      <c r="AD21">
        <f t="shared" si="8"/>
        <v>1.1190849999200001</v>
      </c>
      <c r="AE21">
        <f t="shared" si="9"/>
        <v>1.7993069511699999E-2</v>
      </c>
      <c r="AF21">
        <f t="shared" si="10"/>
        <v>3.6423722194640044E-4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1.0821896791500001</v>
      </c>
      <c r="I22" s="11">
        <v>1.15575516224</v>
      </c>
      <c r="J22" s="11">
        <v>1.1223717069600001</v>
      </c>
      <c r="K22" s="11">
        <v>1.4725848983999999E-2</v>
      </c>
      <c r="L22" s="12" t="s">
        <v>36</v>
      </c>
      <c r="M22">
        <f t="shared" si="1"/>
        <v>1.1223717069600001</v>
      </c>
      <c r="N22">
        <f t="shared" si="5"/>
        <v>1.4725848983999999E-2</v>
      </c>
      <c r="O22">
        <f t="shared" si="6"/>
        <v>5.0049327230411314E-4</v>
      </c>
      <c r="P22">
        <f t="shared" si="7"/>
        <v>-6</v>
      </c>
      <c r="Q22" s="7" t="s">
        <v>36</v>
      </c>
      <c r="T22" s="1"/>
      <c r="U22" s="11">
        <v>12</v>
      </c>
      <c r="V22" s="11">
        <v>50</v>
      </c>
      <c r="W22" s="11">
        <v>25</v>
      </c>
      <c r="X22" s="11">
        <v>2.5000000000000001E-2</v>
      </c>
      <c r="Y22" s="11">
        <v>1.0808787345899999</v>
      </c>
      <c r="Z22" s="11">
        <v>1.14999556541</v>
      </c>
      <c r="AA22" s="11">
        <v>1.11604508877</v>
      </c>
      <c r="AB22" s="11">
        <v>1.56004707002E-2</v>
      </c>
      <c r="AC22" s="12" t="s">
        <v>36</v>
      </c>
      <c r="AD22">
        <f t="shared" si="8"/>
        <v>1.11604508877</v>
      </c>
      <c r="AE22">
        <f t="shared" si="9"/>
        <v>1.56004707002E-2</v>
      </c>
      <c r="AF22">
        <f t="shared" si="10"/>
        <v>2.5744487363717634E-4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1.09224009514</v>
      </c>
      <c r="I23" s="11">
        <v>1.1475939750699999</v>
      </c>
      <c r="J23" s="11">
        <v>1.12358679491</v>
      </c>
      <c r="K23" s="11">
        <v>1.22637245664E-2</v>
      </c>
      <c r="L23" s="12" t="s">
        <v>36</v>
      </c>
      <c r="M23">
        <f t="shared" si="1"/>
        <v>1.12358679491</v>
      </c>
      <c r="N23">
        <f t="shared" si="5"/>
        <v>1.22637245664E-2</v>
      </c>
      <c r="O23">
        <f t="shared" si="6"/>
        <v>5.5633689412639862E-4</v>
      </c>
      <c r="P23">
        <f t="shared" si="7"/>
        <v>-4</v>
      </c>
      <c r="Q23" s="7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1.08204174042</v>
      </c>
      <c r="Z23" s="11">
        <v>1.1533275842699999</v>
      </c>
      <c r="AA23" s="11">
        <v>1.1104442746000001</v>
      </c>
      <c r="AB23" s="11">
        <v>1.5638588044799999E-2</v>
      </c>
      <c r="AC23" s="12" t="s">
        <v>36</v>
      </c>
      <c r="AD23">
        <f t="shared" si="8"/>
        <v>1.1104442746000001</v>
      </c>
      <c r="AE23">
        <f t="shared" si="9"/>
        <v>1.5638588044799999E-2</v>
      </c>
      <c r="AF23">
        <f t="shared" si="10"/>
        <v>1.0908287192020453E-4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1.0980520248400001</v>
      </c>
      <c r="I24" s="11">
        <v>1.1764571666700001</v>
      </c>
      <c r="J24" s="11">
        <v>1.12291978855</v>
      </c>
      <c r="K24" s="11">
        <v>1.44478193383E-2</v>
      </c>
      <c r="L24" s="12" t="s">
        <v>36</v>
      </c>
      <c r="M24">
        <f t="shared" si="1"/>
        <v>1.12291978855</v>
      </c>
      <c r="N24">
        <f t="shared" si="5"/>
        <v>1.44478193383E-2</v>
      </c>
      <c r="O24">
        <f t="shared" si="6"/>
        <v>5.2531670717670539E-4</v>
      </c>
      <c r="P24">
        <f t="shared" si="7"/>
        <v>-2</v>
      </c>
      <c r="Q24" s="7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1.0845038890800001</v>
      </c>
      <c r="Z24" s="11">
        <v>1.1519494056699999</v>
      </c>
      <c r="AA24" s="11">
        <v>1.11380847295</v>
      </c>
      <c r="AB24" s="11">
        <v>1.5534714586599999E-2</v>
      </c>
      <c r="AC24" s="12" t="s">
        <v>36</v>
      </c>
      <c r="AD24">
        <f t="shared" si="8"/>
        <v>1.11380847295</v>
      </c>
      <c r="AE24">
        <f t="shared" si="9"/>
        <v>1.5534714586599999E-2</v>
      </c>
      <c r="AF24">
        <f t="shared" si="10"/>
        <v>1.9067392521087819E-4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1.0809534788099999</v>
      </c>
      <c r="I25" s="11">
        <v>1.1492238044700001</v>
      </c>
      <c r="J25" s="11">
        <v>1.1222133052100001</v>
      </c>
      <c r="K25" s="11">
        <v>1.45100098633E-2</v>
      </c>
      <c r="L25" s="12" t="s">
        <v>36</v>
      </c>
      <c r="M25">
        <f t="shared" si="1"/>
        <v>1.1222133052100001</v>
      </c>
      <c r="N25">
        <f t="shared" si="5"/>
        <v>1.45100098633E-2</v>
      </c>
      <c r="O25">
        <f t="shared" si="6"/>
        <v>4.9343092835261223E-4</v>
      </c>
      <c r="P25">
        <f t="shared" si="7"/>
        <v>0</v>
      </c>
      <c r="Q25" s="7" t="s">
        <v>36</v>
      </c>
      <c r="T25" s="1"/>
      <c r="U25" s="11">
        <v>15</v>
      </c>
      <c r="V25" s="11">
        <v>51</v>
      </c>
      <c r="W25" s="11">
        <v>25.5</v>
      </c>
      <c r="X25" s="11">
        <v>2.5499999999999998E-2</v>
      </c>
      <c r="Y25" s="11">
        <v>1.0831271410000001</v>
      </c>
      <c r="Z25" s="11">
        <v>1.14968287945</v>
      </c>
      <c r="AA25" s="11">
        <v>1.12066156724</v>
      </c>
      <c r="AB25" s="11">
        <v>1.3664879169099999E-2</v>
      </c>
      <c r="AC25" s="12" t="s">
        <v>36</v>
      </c>
      <c r="AD25">
        <f t="shared" si="8"/>
        <v>1.12066156724</v>
      </c>
      <c r="AE25">
        <f t="shared" si="9"/>
        <v>1.3664879169099999E-2</v>
      </c>
      <c r="AF25">
        <f t="shared" si="10"/>
        <v>4.2690036081303713E-4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1.0880117416399999</v>
      </c>
      <c r="I26" s="11">
        <v>1.15031898022</v>
      </c>
      <c r="J26" s="11">
        <v>1.1205149579</v>
      </c>
      <c r="K26" s="11">
        <v>1.50049634674E-2</v>
      </c>
      <c r="L26" s="12" t="s">
        <v>36</v>
      </c>
      <c r="M26">
        <f t="shared" si="1"/>
        <v>1.1205149579</v>
      </c>
      <c r="N26">
        <f t="shared" si="5"/>
        <v>1.50049634674E-2</v>
      </c>
      <c r="O26">
        <f t="shared" si="6"/>
        <v>4.2086349763876862E-4</v>
      </c>
      <c r="P26">
        <f t="shared" si="7"/>
        <v>2</v>
      </c>
      <c r="Q26" s="7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1.09458553791</v>
      </c>
      <c r="Z26" s="11">
        <v>1.1498786211000001</v>
      </c>
      <c r="AA26" s="11">
        <v>1.1192120480500001</v>
      </c>
      <c r="AB26" s="11">
        <v>1.15036354864E-2</v>
      </c>
      <c r="AC26" s="12" t="s">
        <v>36</v>
      </c>
      <c r="AD26">
        <f t="shared" si="8"/>
        <v>1.1192120480500001</v>
      </c>
      <c r="AE26">
        <f t="shared" si="9"/>
        <v>1.15036354864E-2</v>
      </c>
      <c r="AF26">
        <f t="shared" si="10"/>
        <v>3.6910279027550823E-4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1.0767695903800001</v>
      </c>
      <c r="I27" s="11">
        <v>1.14520990849</v>
      </c>
      <c r="J27" s="11">
        <v>1.1128227877600001</v>
      </c>
      <c r="K27" s="11">
        <v>1.41078415788E-2</v>
      </c>
      <c r="L27" s="12" t="s">
        <v>36</v>
      </c>
      <c r="M27">
        <f t="shared" si="1"/>
        <v>1.1128227877600001</v>
      </c>
      <c r="N27">
        <f t="shared" si="5"/>
        <v>1.41078415788E-2</v>
      </c>
      <c r="O27">
        <f t="shared" si="6"/>
        <v>1.6442388593800606E-4</v>
      </c>
      <c r="P27">
        <f t="shared" si="7"/>
        <v>4</v>
      </c>
      <c r="Q27" s="7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1.0965410471000001</v>
      </c>
      <c r="Z27" s="11">
        <v>1.14611017704</v>
      </c>
      <c r="AA27" s="11">
        <v>1.11931893349</v>
      </c>
      <c r="AB27" s="11">
        <v>1.25192712354E-2</v>
      </c>
      <c r="AC27" s="12" t="s">
        <v>36</v>
      </c>
      <c r="AD27">
        <f t="shared" si="8"/>
        <v>1.11931893349</v>
      </c>
      <c r="AE27">
        <f t="shared" si="9"/>
        <v>1.25192712354E-2</v>
      </c>
      <c r="AF27">
        <f t="shared" si="10"/>
        <v>3.7322119119104018E-4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1.08264899254</v>
      </c>
      <c r="I28" s="11">
        <v>1.1518992185600001</v>
      </c>
      <c r="J28" s="11">
        <v>1.11769275482</v>
      </c>
      <c r="K28" s="11">
        <v>1.6417302270399999E-2</v>
      </c>
      <c r="L28" s="12" t="s">
        <v>36</v>
      </c>
      <c r="M28">
        <f t="shared" si="1"/>
        <v>1.11769275482</v>
      </c>
      <c r="N28">
        <f t="shared" si="5"/>
        <v>1.6417302270399999E-2</v>
      </c>
      <c r="O28">
        <f t="shared" si="6"/>
        <v>3.1303357312062891E-4</v>
      </c>
      <c r="P28">
        <f t="shared" si="7"/>
        <v>6</v>
      </c>
      <c r="Q28" s="7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1.09737670422</v>
      </c>
      <c r="Z28" s="11">
        <v>1.15491878986</v>
      </c>
      <c r="AA28" s="11">
        <v>1.1242056580699999</v>
      </c>
      <c r="AB28" s="11">
        <v>1.38799278666E-2</v>
      </c>
      <c r="AC28" s="12" t="s">
        <v>36</v>
      </c>
      <c r="AD28">
        <f t="shared" si="8"/>
        <v>1.1242056580699999</v>
      </c>
      <c r="AE28">
        <f t="shared" si="9"/>
        <v>1.38799278666E-2</v>
      </c>
      <c r="AF28">
        <f t="shared" si="10"/>
        <v>5.8591388260174925E-4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52</v>
      </c>
      <c r="F29" s="11">
        <v>26</v>
      </c>
      <c r="G29" s="11">
        <v>2.5999999999999999E-2</v>
      </c>
      <c r="H29" s="11">
        <v>1.08042228222</v>
      </c>
      <c r="I29" s="11">
        <v>1.15175461769</v>
      </c>
      <c r="J29" s="11">
        <v>1.1128467504799999</v>
      </c>
      <c r="K29" s="11">
        <v>1.5353588984100001E-2</v>
      </c>
      <c r="L29" s="12" t="s">
        <v>36</v>
      </c>
      <c r="M29">
        <f t="shared" si="1"/>
        <v>1.1128467504799999</v>
      </c>
      <c r="N29">
        <f t="shared" si="5"/>
        <v>1.5353588984100001E-2</v>
      </c>
      <c r="O29">
        <f t="shared" si="6"/>
        <v>1.6503899789537601E-4</v>
      </c>
      <c r="P29">
        <f t="shared" si="7"/>
        <v>8</v>
      </c>
      <c r="Q29" s="7" t="s">
        <v>36</v>
      </c>
      <c r="T29" s="1"/>
      <c r="U29" s="11">
        <v>19</v>
      </c>
      <c r="V29" s="11">
        <v>52</v>
      </c>
      <c r="W29" s="11">
        <v>26</v>
      </c>
      <c r="X29" s="11">
        <v>2.5999999999999999E-2</v>
      </c>
      <c r="Y29" s="11">
        <v>1.07079148293</v>
      </c>
      <c r="Z29" s="11">
        <v>1.15351831913</v>
      </c>
      <c r="AA29" s="11">
        <v>1.1171667300699999</v>
      </c>
      <c r="AB29" s="11">
        <v>1.62644090325E-2</v>
      </c>
      <c r="AC29" s="12" t="s">
        <v>36</v>
      </c>
      <c r="AD29">
        <f t="shared" si="8"/>
        <v>1.1171667300699999</v>
      </c>
      <c r="AE29">
        <f t="shared" si="9"/>
        <v>1.62644090325E-2</v>
      </c>
      <c r="AF29">
        <f t="shared" si="10"/>
        <v>2.9469662129623543E-4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1.0613578558000001</v>
      </c>
      <c r="I30" s="11">
        <v>1.1503279209099999</v>
      </c>
      <c r="J30" s="11">
        <v>1.1151248146499999</v>
      </c>
      <c r="K30" s="11">
        <v>1.7427566712800002E-2</v>
      </c>
      <c r="L30" s="12" t="s">
        <v>36</v>
      </c>
      <c r="M30">
        <f t="shared" si="1"/>
        <v>1.1151248146499999</v>
      </c>
      <c r="N30">
        <f t="shared" si="5"/>
        <v>1.7427566712800002E-2</v>
      </c>
      <c r="O30">
        <f t="shared" si="6"/>
        <v>2.2876001819684911E-4</v>
      </c>
      <c r="P30">
        <f t="shared" si="7"/>
        <v>10</v>
      </c>
      <c r="Q30" s="7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1.09002673626</v>
      </c>
      <c r="Z30" s="11">
        <v>1.15093159676</v>
      </c>
      <c r="AA30" s="11">
        <v>1.1184407379100001</v>
      </c>
      <c r="AB30" s="11">
        <v>1.3987652466899999E-2</v>
      </c>
      <c r="AC30" s="12" t="s">
        <v>36</v>
      </c>
      <c r="AD30">
        <f t="shared" si="8"/>
        <v>1.1184407379100001</v>
      </c>
      <c r="AE30">
        <f t="shared" si="9"/>
        <v>1.3987652466899999E-2</v>
      </c>
      <c r="AF30">
        <f t="shared" si="10"/>
        <v>3.4006081466531133E-4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51</v>
      </c>
      <c r="F31" s="11">
        <v>25.5</v>
      </c>
      <c r="G31" s="11">
        <v>2.5499999999999998E-2</v>
      </c>
      <c r="H31" s="11">
        <v>1.07209682465</v>
      </c>
      <c r="I31" s="11">
        <v>1.15215480328</v>
      </c>
      <c r="J31" s="11">
        <v>1.11354024504</v>
      </c>
      <c r="K31" s="11">
        <v>1.8485054860099999E-2</v>
      </c>
      <c r="L31" s="12" t="s">
        <v>36</v>
      </c>
      <c r="M31">
        <f t="shared" si="1"/>
        <v>1.11354024504</v>
      </c>
      <c r="N31">
        <f t="shared" si="5"/>
        <v>1.8485054860099999E-2</v>
      </c>
      <c r="O31">
        <f t="shared" si="6"/>
        <v>1.8333823574324335E-4</v>
      </c>
      <c r="P31">
        <f t="shared" si="7"/>
        <v>12</v>
      </c>
      <c r="Q31" s="7" t="s">
        <v>36</v>
      </c>
      <c r="T31" s="1"/>
      <c r="U31" s="11">
        <v>21</v>
      </c>
      <c r="V31" s="11">
        <v>51</v>
      </c>
      <c r="W31" s="11">
        <v>25.5</v>
      </c>
      <c r="X31" s="11">
        <v>2.5499999999999998E-2</v>
      </c>
      <c r="Y31" s="11">
        <v>1.07403099537</v>
      </c>
      <c r="Z31" s="11">
        <v>1.1416257619900001</v>
      </c>
      <c r="AA31" s="11">
        <v>1.10997285329</v>
      </c>
      <c r="AB31" s="11">
        <v>1.6256559690400001E-2</v>
      </c>
      <c r="AC31" s="12" t="s">
        <v>36</v>
      </c>
      <c r="AD31">
        <f t="shared" si="8"/>
        <v>1.10997285329</v>
      </c>
      <c r="AE31">
        <f t="shared" si="9"/>
        <v>1.6256559690400001E-2</v>
      </c>
      <c r="AF31">
        <f t="shared" si="10"/>
        <v>9.9457802743861055E-5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51</v>
      </c>
      <c r="F32" s="11">
        <v>25.5</v>
      </c>
      <c r="G32" s="11">
        <v>2.5499999999999998E-2</v>
      </c>
      <c r="H32" s="11">
        <v>1.05631864071</v>
      </c>
      <c r="I32" s="11">
        <v>1.1428668499000001</v>
      </c>
      <c r="J32" s="11">
        <v>1.1086947333599999</v>
      </c>
      <c r="K32" s="11">
        <v>1.7008289748200001E-2</v>
      </c>
      <c r="L32" s="12" t="s">
        <v>36</v>
      </c>
      <c r="M32">
        <f t="shared" si="1"/>
        <v>1.1086947333599999</v>
      </c>
      <c r="N32">
        <f t="shared" si="5"/>
        <v>1.7008289748200001E-2</v>
      </c>
      <c r="O32">
        <f t="shared" si="6"/>
        <v>7.5598388201493727E-5</v>
      </c>
      <c r="P32">
        <f t="shared" si="7"/>
        <v>14</v>
      </c>
      <c r="Q32" s="7" t="s">
        <v>36</v>
      </c>
      <c r="T32" s="1"/>
      <c r="U32" s="11">
        <v>22</v>
      </c>
      <c r="V32" s="11">
        <v>51</v>
      </c>
      <c r="W32" s="11">
        <v>25.5</v>
      </c>
      <c r="X32" s="11">
        <v>2.5499999999999998E-2</v>
      </c>
      <c r="Y32" s="11">
        <v>1.08716726303</v>
      </c>
      <c r="Z32" s="11">
        <v>1.1423456668900001</v>
      </c>
      <c r="AA32" s="11">
        <v>1.1072083267499999</v>
      </c>
      <c r="AB32" s="11">
        <v>1.2493345487000001E-2</v>
      </c>
      <c r="AC32" s="12" t="s">
        <v>36</v>
      </c>
      <c r="AD32">
        <f t="shared" si="8"/>
        <v>1.1072083267499999</v>
      </c>
      <c r="AE32">
        <f t="shared" si="9"/>
        <v>1.2493345487000001E-2</v>
      </c>
      <c r="AF32">
        <f t="shared" si="10"/>
        <v>5.195997453476307E-5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1.07118570805</v>
      </c>
      <c r="I33" s="11">
        <v>1.1254196166999999</v>
      </c>
      <c r="J33" s="11">
        <v>1.1034058823299999</v>
      </c>
      <c r="K33" s="11">
        <v>1.24941315668E-2</v>
      </c>
      <c r="L33" s="12" t="s">
        <v>36</v>
      </c>
      <c r="M33">
        <f t="shared" si="1"/>
        <v>1.1034058823299999</v>
      </c>
      <c r="N33">
        <f t="shared" si="5"/>
        <v>1.24941315668E-2</v>
      </c>
      <c r="O33">
        <f t="shared" si="6"/>
        <v>1.1600034445805084E-5</v>
      </c>
      <c r="P33">
        <f t="shared" si="7"/>
        <v>16</v>
      </c>
      <c r="Q33" s="7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1.06274330616</v>
      </c>
      <c r="Z33" s="11">
        <v>1.13205742836</v>
      </c>
      <c r="AA33" s="11">
        <v>1.0983344784</v>
      </c>
      <c r="AB33" s="11">
        <v>1.59316884144E-2</v>
      </c>
      <c r="AC33" s="12" t="s">
        <v>36</v>
      </c>
      <c r="AD33">
        <f t="shared" si="8"/>
        <v>1.0983344784</v>
      </c>
      <c r="AE33">
        <f t="shared" si="9"/>
        <v>1.59316884144E-2</v>
      </c>
      <c r="AF33">
        <f t="shared" si="10"/>
        <v>2.7739622000669208E-6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50</v>
      </c>
      <c r="F34" s="11">
        <v>25</v>
      </c>
      <c r="G34" s="11">
        <v>2.5000000000000001E-2</v>
      </c>
      <c r="H34" s="11">
        <v>1.06681776047</v>
      </c>
      <c r="I34" s="11">
        <v>1.122169137</v>
      </c>
      <c r="J34" s="11">
        <v>1.09922448874</v>
      </c>
      <c r="K34" s="11">
        <v>1.254193885E-2</v>
      </c>
      <c r="L34" s="12" t="s">
        <v>36</v>
      </c>
      <c r="M34">
        <f t="shared" si="1"/>
        <v>1.09922448874</v>
      </c>
      <c r="N34">
        <f t="shared" si="5"/>
        <v>1.254193885E-2</v>
      </c>
      <c r="O34">
        <f t="shared" si="6"/>
        <v>6.014177143869172E-7</v>
      </c>
      <c r="P34">
        <f t="shared" si="7"/>
        <v>18</v>
      </c>
      <c r="Q34" s="7" t="s">
        <v>36</v>
      </c>
      <c r="T34" s="1"/>
      <c r="U34" s="11">
        <v>24</v>
      </c>
      <c r="V34" s="11">
        <v>50</v>
      </c>
      <c r="W34" s="11">
        <v>25</v>
      </c>
      <c r="X34" s="11">
        <v>2.5000000000000001E-2</v>
      </c>
      <c r="Y34" s="11">
        <v>1.06640172005</v>
      </c>
      <c r="Z34" s="11">
        <v>1.1387394666699999</v>
      </c>
      <c r="AA34" s="11">
        <v>1.09775049925</v>
      </c>
      <c r="AB34" s="11">
        <v>1.37189022179E-2</v>
      </c>
      <c r="AC34" s="12" t="s">
        <v>36</v>
      </c>
      <c r="AD34">
        <f t="shared" si="8"/>
        <v>1.09775049925</v>
      </c>
      <c r="AE34">
        <f t="shared" si="9"/>
        <v>1.37189022179E-2</v>
      </c>
      <c r="AF34">
        <f t="shared" si="10"/>
        <v>5.0602536242509106E-6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1.0584307908999999</v>
      </c>
      <c r="I35" s="11">
        <v>1.10801017284</v>
      </c>
      <c r="J35" s="11">
        <v>1.0850728268800001</v>
      </c>
      <c r="K35" s="11">
        <v>1.1913128484900001E-2</v>
      </c>
      <c r="L35" s="12" t="s">
        <v>36</v>
      </c>
      <c r="M35">
        <f t="shared" si="1"/>
        <v>1.0850728268800001</v>
      </c>
      <c r="N35">
        <f t="shared" si="5"/>
        <v>1.1913128484900001E-2</v>
      </c>
      <c r="O35">
        <f t="shared" si="6"/>
        <v>2.2282049735445131E-4</v>
      </c>
      <c r="P35">
        <f t="shared" si="7"/>
        <v>20</v>
      </c>
      <c r="Q35" s="7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1.06032288074</v>
      </c>
      <c r="Z35" s="11">
        <v>1.1157304048500001</v>
      </c>
      <c r="AA35" s="11">
        <v>1.0869251420899999</v>
      </c>
      <c r="AB35" s="11">
        <v>1.49870630983E-2</v>
      </c>
      <c r="AC35" s="12" t="s">
        <v>36</v>
      </c>
      <c r="AD35">
        <f t="shared" si="8"/>
        <v>1.0869251420899999</v>
      </c>
      <c r="AE35">
        <f t="shared" si="9"/>
        <v>1.49870630983E-2</v>
      </c>
      <c r="AF35">
        <f t="shared" si="10"/>
        <v>1.7095190936669433E-4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25.5</v>
      </c>
      <c r="G36" s="11">
        <v>2.5499999999999998E-2</v>
      </c>
      <c r="H36" s="11">
        <v>1.0292409658399999</v>
      </c>
      <c r="I36" s="11">
        <v>1.1175212860099999</v>
      </c>
      <c r="J36" s="11">
        <v>1.07399263569</v>
      </c>
      <c r="K36" s="11">
        <v>1.6140235068100001E-2</v>
      </c>
      <c r="L36" s="12" t="s">
        <v>36</v>
      </c>
      <c r="M36">
        <f t="shared" si="1"/>
        <v>1.07399263569</v>
      </c>
      <c r="N36">
        <f t="shared" si="5"/>
        <v>1.6140235068100001E-2</v>
      </c>
      <c r="O36">
        <f t="shared" si="6"/>
        <v>6.7638299835306483E-4</v>
      </c>
      <c r="P36">
        <f t="shared" si="7"/>
        <v>22</v>
      </c>
      <c r="Q36" s="7" t="s">
        <v>36</v>
      </c>
      <c r="U36" s="11">
        <v>26</v>
      </c>
      <c r="V36" s="11">
        <v>51</v>
      </c>
      <c r="W36" s="11">
        <v>25.5</v>
      </c>
      <c r="X36" s="11">
        <v>2.5499999999999998E-2</v>
      </c>
      <c r="Y36" s="11">
        <v>1.0387557745</v>
      </c>
      <c r="Z36" s="11">
        <v>1.1177288293800001</v>
      </c>
      <c r="AA36" s="11">
        <v>1.07284253018</v>
      </c>
      <c r="AB36" s="11">
        <v>1.6636492210699998E-2</v>
      </c>
      <c r="AC36" s="12" t="s">
        <v>36</v>
      </c>
      <c r="AD36">
        <f t="shared" si="8"/>
        <v>1.07284253018</v>
      </c>
      <c r="AE36">
        <f t="shared" si="9"/>
        <v>1.6636492210699998E-2</v>
      </c>
      <c r="AF36">
        <f t="shared" si="10"/>
        <v>7.3752816702421693E-4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1.04546737671</v>
      </c>
      <c r="I37" s="11">
        <v>1.0983346700700001</v>
      </c>
      <c r="J37" s="11">
        <v>1.06527150846</v>
      </c>
      <c r="K37" s="11">
        <v>1.3953080792399999E-2</v>
      </c>
      <c r="L37" s="12" t="s">
        <v>36</v>
      </c>
      <c r="M37">
        <f t="shared" si="1"/>
        <v>1.06527150846</v>
      </c>
      <c r="N37">
        <f t="shared" si="5"/>
        <v>1.3953080792399999E-2</v>
      </c>
      <c r="O37">
        <f t="shared" si="6"/>
        <v>1.2060681246438606E-3</v>
      </c>
      <c r="P37">
        <f t="shared" si="7"/>
        <v>24</v>
      </c>
      <c r="Q37" s="7" t="s">
        <v>36</v>
      </c>
      <c r="U37" s="11">
        <v>27</v>
      </c>
      <c r="V37" s="11">
        <v>51</v>
      </c>
      <c r="W37" s="11">
        <v>25.5</v>
      </c>
      <c r="X37" s="11">
        <v>2.5499999999999998E-2</v>
      </c>
      <c r="Y37" s="11">
        <v>1.0389308929400001</v>
      </c>
      <c r="Z37" s="11">
        <v>1.0971593856799999</v>
      </c>
      <c r="AA37" s="11">
        <v>1.0649387485799999</v>
      </c>
      <c r="AB37" s="11">
        <v>1.43281479658E-2</v>
      </c>
      <c r="AC37" s="12" t="s">
        <v>36</v>
      </c>
      <c r="AD37">
        <f t="shared" si="8"/>
        <v>1.0649387485799999</v>
      </c>
      <c r="AE37">
        <f t="shared" si="9"/>
        <v>1.43281479658E-2</v>
      </c>
      <c r="AF37">
        <f t="shared" si="10"/>
        <v>1.2292913511364634E-3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1.0194416046100001</v>
      </c>
      <c r="I38" s="11">
        <v>1.0696753263500001</v>
      </c>
      <c r="J38" s="11">
        <v>1.0429131150199999</v>
      </c>
      <c r="K38" s="11">
        <v>1.30586632271E-2</v>
      </c>
      <c r="L38" s="12" t="s">
        <v>36</v>
      </c>
      <c r="M38">
        <f t="shared" si="1"/>
        <v>1.0429131150199999</v>
      </c>
      <c r="N38">
        <f t="shared" si="5"/>
        <v>1.30586632271E-2</v>
      </c>
      <c r="O38">
        <f t="shared" si="6"/>
        <v>3.2589124367197659E-3</v>
      </c>
      <c r="P38">
        <f t="shared" si="7"/>
        <v>26</v>
      </c>
      <c r="Q38" s="7" t="s">
        <v>36</v>
      </c>
      <c r="U38" s="11">
        <v>28</v>
      </c>
      <c r="V38" s="11">
        <v>50</v>
      </c>
      <c r="W38" s="11">
        <v>25</v>
      </c>
      <c r="X38" s="11">
        <v>2.5000000000000001E-2</v>
      </c>
      <c r="Y38" s="11">
        <v>0.99712389707600002</v>
      </c>
      <c r="Z38" s="11">
        <v>1.08007383347</v>
      </c>
      <c r="AA38" s="11">
        <v>1.04383410811</v>
      </c>
      <c r="AB38" s="11">
        <v>1.6380562407200001E-2</v>
      </c>
      <c r="AC38" s="12" t="s">
        <v>36</v>
      </c>
      <c r="AD38">
        <f t="shared" si="8"/>
        <v>1.04383410811</v>
      </c>
      <c r="AE38">
        <f t="shared" si="9"/>
        <v>1.6380562407200001E-2</v>
      </c>
      <c r="AF38">
        <f t="shared" si="10"/>
        <v>3.1546074117991788E-3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52</v>
      </c>
      <c r="F39" s="11">
        <v>26</v>
      </c>
      <c r="G39" s="11">
        <v>2.5999999999999999E-2</v>
      </c>
      <c r="H39" s="11">
        <v>0.99987566471099998</v>
      </c>
      <c r="I39" s="11">
        <v>1.06736016273</v>
      </c>
      <c r="J39" s="11">
        <v>1.0289029731199999</v>
      </c>
      <c r="K39" s="11">
        <v>1.4857922074299999E-2</v>
      </c>
      <c r="L39" s="12" t="s">
        <v>36</v>
      </c>
      <c r="M39">
        <f t="shared" si="1"/>
        <v>1.0289029731199999</v>
      </c>
      <c r="N39">
        <f t="shared" si="5"/>
        <v>1.4857922074299999E-2</v>
      </c>
      <c r="O39">
        <f t="shared" si="6"/>
        <v>5.0547872311754701E-3</v>
      </c>
      <c r="P39">
        <f t="shared" si="7"/>
        <v>28</v>
      </c>
      <c r="Q39" s="7" t="s">
        <v>36</v>
      </c>
      <c r="U39" s="11">
        <v>29</v>
      </c>
      <c r="V39" s="11">
        <v>52</v>
      </c>
      <c r="W39" s="11">
        <v>26</v>
      </c>
      <c r="X39" s="11">
        <v>2.5999999999999999E-2</v>
      </c>
      <c r="Y39" s="11">
        <v>0.99209779500999995</v>
      </c>
      <c r="Z39" s="11">
        <v>1.05692446232</v>
      </c>
      <c r="AA39" s="11">
        <v>1.02398039859</v>
      </c>
      <c r="AB39" s="11">
        <v>1.3559183164900001E-2</v>
      </c>
      <c r="AC39" s="12" t="s">
        <v>36</v>
      </c>
      <c r="AD39">
        <f t="shared" si="8"/>
        <v>1.02398039859</v>
      </c>
      <c r="AE39">
        <f t="shared" si="9"/>
        <v>1.3559183164900001E-2</v>
      </c>
      <c r="AF39">
        <f t="shared" si="10"/>
        <v>5.7789797985352866E-3</v>
      </c>
      <c r="AG39">
        <f t="shared" si="11"/>
        <v>28</v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798</v>
      </c>
      <c r="F60" s="11">
        <v>399</v>
      </c>
      <c r="G60" s="11">
        <v>0.39900000000000002</v>
      </c>
      <c r="H60" s="11">
        <v>415.08215331999997</v>
      </c>
      <c r="I60" s="11">
        <v>38187.5585938</v>
      </c>
      <c r="J60" s="11">
        <v>8005.4161090899997</v>
      </c>
      <c r="K60" s="13">
        <v>3897.51495213</v>
      </c>
      <c r="O60">
        <f t="shared" ref="O60:O88" si="12">J60/P$60</f>
        <v>1.3456367390508062</v>
      </c>
      <c r="P60">
        <f>K$60/(SQRT(2-(PI()/2)))</f>
        <v>5949.1658311417032</v>
      </c>
      <c r="T60" s="1"/>
      <c r="U60" s="11">
        <v>1</v>
      </c>
      <c r="V60" s="11">
        <v>798</v>
      </c>
      <c r="W60" s="11">
        <v>399</v>
      </c>
      <c r="X60" s="11">
        <v>0.39900000000000002</v>
      </c>
      <c r="Y60" s="11">
        <v>855.03240966800001</v>
      </c>
      <c r="Z60" s="11">
        <v>30353.6503906</v>
      </c>
      <c r="AA60" s="11">
        <v>7959.40873569</v>
      </c>
      <c r="AB60" s="11">
        <v>3762.7596260700002</v>
      </c>
      <c r="AF60">
        <f>AA60/AG$60</f>
        <v>1.3858175182138368</v>
      </c>
      <c r="AG60">
        <f>AB$60/(SQRT(2-(PI()/2)))</f>
        <v>5743.4753357345235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50</v>
      </c>
      <c r="F61" s="11">
        <v>25</v>
      </c>
      <c r="G61" s="11">
        <v>2.5000000000000001E-2</v>
      </c>
      <c r="H61" s="11">
        <v>585680.9375</v>
      </c>
      <c r="I61" s="11">
        <v>737393.4375</v>
      </c>
      <c r="J61" s="11">
        <v>656659.98375000001</v>
      </c>
      <c r="K61" s="13">
        <v>37376.047800300003</v>
      </c>
      <c r="O61">
        <f t="shared" si="12"/>
        <v>110.37849715209242</v>
      </c>
      <c r="T61" s="1"/>
      <c r="U61" s="11">
        <v>2</v>
      </c>
      <c r="V61" s="11">
        <v>50</v>
      </c>
      <c r="W61" s="11">
        <v>25</v>
      </c>
      <c r="X61" s="11">
        <v>2.5000000000000001E-2</v>
      </c>
      <c r="Y61" s="11">
        <v>595743.8125</v>
      </c>
      <c r="Z61" s="11">
        <v>747939.5625</v>
      </c>
      <c r="AA61" s="11">
        <v>662222.59250000003</v>
      </c>
      <c r="AB61" s="11">
        <v>37249.650149699999</v>
      </c>
      <c r="AF61">
        <f t="shared" ref="AF61:AF88" si="14">AA61/AG$60</f>
        <v>115.29998020184925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636736.0625</v>
      </c>
      <c r="I62" s="11">
        <v>858182.375</v>
      </c>
      <c r="J62" s="11">
        <v>747048.11057699996</v>
      </c>
      <c r="K62" s="13">
        <v>45265.075781</v>
      </c>
      <c r="O62">
        <f t="shared" si="12"/>
        <v>125.57190903411649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635502.8125</v>
      </c>
      <c r="Z62" s="11">
        <v>861658.875</v>
      </c>
      <c r="AA62" s="11">
        <v>749181.03726000001</v>
      </c>
      <c r="AB62" s="11">
        <v>45610.858077299999</v>
      </c>
      <c r="AF62">
        <f t="shared" si="14"/>
        <v>130.44036815110454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52</v>
      </c>
      <c r="F63" s="11">
        <v>26</v>
      </c>
      <c r="G63" s="11">
        <v>2.5999999999999999E-2</v>
      </c>
      <c r="H63" s="11">
        <v>657905.25</v>
      </c>
      <c r="I63" s="11">
        <v>931029.3125</v>
      </c>
      <c r="J63" s="11">
        <v>792934.64783699997</v>
      </c>
      <c r="K63" s="13">
        <v>49659.455956999998</v>
      </c>
      <c r="O63">
        <f t="shared" si="12"/>
        <v>133.28501345285716</v>
      </c>
      <c r="T63" s="1"/>
      <c r="U63" s="11">
        <v>4</v>
      </c>
      <c r="V63" s="11">
        <v>52</v>
      </c>
      <c r="W63" s="11">
        <v>26</v>
      </c>
      <c r="X63" s="11">
        <v>2.5999999999999999E-2</v>
      </c>
      <c r="Y63" s="11">
        <v>659230</v>
      </c>
      <c r="Z63" s="11">
        <v>935191.6875</v>
      </c>
      <c r="AA63" s="11">
        <v>796302.36298099998</v>
      </c>
      <c r="AB63" s="11">
        <v>50028.831294900003</v>
      </c>
      <c r="AF63">
        <f t="shared" si="14"/>
        <v>138.64469096377903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51</v>
      </c>
      <c r="F64" s="11">
        <v>25.5</v>
      </c>
      <c r="G64" s="11">
        <v>2.5499999999999998E-2</v>
      </c>
      <c r="H64" s="11">
        <v>731789.875</v>
      </c>
      <c r="I64" s="11">
        <v>971084.75</v>
      </c>
      <c r="J64" s="11">
        <v>818485.05392199999</v>
      </c>
      <c r="K64" s="13">
        <v>48353.116187799998</v>
      </c>
      <c r="O64">
        <f t="shared" si="12"/>
        <v>137.57980146351454</v>
      </c>
      <c r="T64" s="1"/>
      <c r="U64" s="11">
        <v>5</v>
      </c>
      <c r="V64" s="11">
        <v>51</v>
      </c>
      <c r="W64" s="11">
        <v>25.5</v>
      </c>
      <c r="X64" s="11">
        <v>2.5499999999999998E-2</v>
      </c>
      <c r="Y64" s="11">
        <v>738748</v>
      </c>
      <c r="Z64" s="11">
        <v>976447</v>
      </c>
      <c r="AA64" s="11">
        <v>822256.15686300001</v>
      </c>
      <c r="AB64" s="11">
        <v>49279.872727599999</v>
      </c>
      <c r="AF64">
        <f t="shared" si="14"/>
        <v>143.16352187448595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750883.625</v>
      </c>
      <c r="I65" s="11">
        <v>931029.3125</v>
      </c>
      <c r="J65" s="11">
        <v>836037.74</v>
      </c>
      <c r="K65" s="13">
        <v>49104.671882100003</v>
      </c>
      <c r="O65">
        <f t="shared" si="12"/>
        <v>140.53024637902155</v>
      </c>
      <c r="T65" s="1"/>
      <c r="U65" s="11">
        <v>6</v>
      </c>
      <c r="V65" s="11">
        <v>50</v>
      </c>
      <c r="W65" s="11">
        <v>25</v>
      </c>
      <c r="X65" s="11">
        <v>2.5000000000000001E-2</v>
      </c>
      <c r="Y65" s="11">
        <v>751145.9375</v>
      </c>
      <c r="Z65" s="11">
        <v>932626.5625</v>
      </c>
      <c r="AA65" s="11">
        <v>836589.35250000004</v>
      </c>
      <c r="AB65" s="11">
        <v>48356.346321600002</v>
      </c>
      <c r="AF65">
        <f t="shared" si="14"/>
        <v>145.65908332450601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52</v>
      </c>
      <c r="F66" s="11">
        <v>26</v>
      </c>
      <c r="G66" s="11">
        <v>2.5999999999999999E-2</v>
      </c>
      <c r="H66" s="11">
        <v>759392.8125</v>
      </c>
      <c r="I66" s="11">
        <v>980424.0625</v>
      </c>
      <c r="J66" s="11">
        <v>855137.10697099997</v>
      </c>
      <c r="K66" s="13">
        <v>54930.260720099999</v>
      </c>
      <c r="O66">
        <f t="shared" si="12"/>
        <v>143.74067411176716</v>
      </c>
      <c r="T66" s="1"/>
      <c r="U66" s="11">
        <v>7</v>
      </c>
      <c r="V66" s="11">
        <v>52</v>
      </c>
      <c r="W66" s="11">
        <v>26</v>
      </c>
      <c r="X66" s="11">
        <v>2.5999999999999999E-2</v>
      </c>
      <c r="Y66" s="11">
        <v>744733.25</v>
      </c>
      <c r="Z66" s="11">
        <v>971103.0625</v>
      </c>
      <c r="AA66" s="11">
        <v>854222.58293300006</v>
      </c>
      <c r="AB66" s="11">
        <v>54793.1053799</v>
      </c>
      <c r="AF66">
        <f t="shared" si="14"/>
        <v>148.72921584919715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727431.5</v>
      </c>
      <c r="I67" s="11">
        <v>991631.3125</v>
      </c>
      <c r="J67" s="11">
        <v>860676.85697099997</v>
      </c>
      <c r="K67" s="13">
        <v>63860.744079600001</v>
      </c>
      <c r="O67">
        <f t="shared" si="12"/>
        <v>144.6718550801983</v>
      </c>
      <c r="T67" s="1"/>
      <c r="U67" s="11">
        <v>8</v>
      </c>
      <c r="V67" s="11">
        <v>52</v>
      </c>
      <c r="W67" s="11">
        <v>26</v>
      </c>
      <c r="X67" s="11">
        <v>2.5999999999999999E-2</v>
      </c>
      <c r="Y67" s="11">
        <v>726991.3125</v>
      </c>
      <c r="Z67" s="11">
        <v>987134.875</v>
      </c>
      <c r="AA67" s="11">
        <v>861210.82932699996</v>
      </c>
      <c r="AB67" s="11">
        <v>63967.669649299998</v>
      </c>
      <c r="AF67">
        <f t="shared" si="14"/>
        <v>149.94594369871376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758147.5625</v>
      </c>
      <c r="I68" s="11">
        <v>983952.25</v>
      </c>
      <c r="J68" s="11">
        <v>865702.68137300003</v>
      </c>
      <c r="K68" s="13">
        <v>63730.516151700002</v>
      </c>
      <c r="O68" s="6">
        <f t="shared" si="12"/>
        <v>145.51664988751259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763971.4375</v>
      </c>
      <c r="Z68" s="11">
        <v>990341.25</v>
      </c>
      <c r="AA68" s="11">
        <v>867836.93014700001</v>
      </c>
      <c r="AB68" s="11">
        <v>63708.812080900003</v>
      </c>
      <c r="AF68" s="6">
        <f t="shared" si="14"/>
        <v>151.09961816106829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51</v>
      </c>
      <c r="F69" s="11">
        <v>25.5</v>
      </c>
      <c r="G69" s="11">
        <v>2.5499999999999998E-2</v>
      </c>
      <c r="H69" s="11">
        <v>740299.0625</v>
      </c>
      <c r="I69" s="11">
        <v>983537.1875</v>
      </c>
      <c r="J69" s="11">
        <v>858202.72058800003</v>
      </c>
      <c r="K69" s="13">
        <v>66463.355808599998</v>
      </c>
      <c r="O69" s="6">
        <f t="shared" si="12"/>
        <v>144.2559755345234</v>
      </c>
      <c r="T69" s="1"/>
      <c r="U69" s="11">
        <v>10</v>
      </c>
      <c r="V69" s="11">
        <v>51</v>
      </c>
      <c r="W69" s="11">
        <v>25.5</v>
      </c>
      <c r="X69" s="11">
        <v>2.5499999999999998E-2</v>
      </c>
      <c r="Y69" s="11">
        <v>743236.9375</v>
      </c>
      <c r="Z69" s="11">
        <v>985852.375</v>
      </c>
      <c r="AA69" s="11">
        <v>861101.45710799994</v>
      </c>
      <c r="AB69" s="11">
        <v>67092.959580499999</v>
      </c>
      <c r="AF69" s="6">
        <f t="shared" si="14"/>
        <v>149.92690083483663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47</v>
      </c>
      <c r="F70" s="11">
        <v>23.5</v>
      </c>
      <c r="G70" s="11">
        <v>2.35E-2</v>
      </c>
      <c r="H70" s="11">
        <v>733035.125</v>
      </c>
      <c r="I70" s="11">
        <v>981046.6875</v>
      </c>
      <c r="J70" s="11">
        <v>858464.98005300004</v>
      </c>
      <c r="K70" s="13">
        <v>70633.937097600006</v>
      </c>
      <c r="O70" s="6">
        <f t="shared" si="12"/>
        <v>144.30005893586801</v>
      </c>
      <c r="T70" s="1"/>
      <c r="U70" s="11">
        <v>11</v>
      </c>
      <c r="V70" s="11">
        <v>47</v>
      </c>
      <c r="W70" s="11">
        <v>23.5</v>
      </c>
      <c r="X70" s="11">
        <v>2.35E-2</v>
      </c>
      <c r="Y70" s="11">
        <v>734472.8125</v>
      </c>
      <c r="Z70" s="11">
        <v>988631.1875</v>
      </c>
      <c r="AA70" s="11">
        <v>861831.72739400005</v>
      </c>
      <c r="AB70" s="11">
        <v>71251.616171899994</v>
      </c>
      <c r="AF70" s="6">
        <f t="shared" si="14"/>
        <v>150.05404864053131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50</v>
      </c>
      <c r="F71" s="11">
        <v>25</v>
      </c>
      <c r="G71" s="11">
        <v>2.5000000000000001E-2</v>
      </c>
      <c r="H71" s="11">
        <v>704602</v>
      </c>
      <c r="I71" s="11">
        <v>997234.875</v>
      </c>
      <c r="J71" s="11">
        <v>856264.69125000003</v>
      </c>
      <c r="K71" s="13">
        <v>74247.137502500002</v>
      </c>
      <c r="O71" s="6">
        <f t="shared" si="12"/>
        <v>143.93021064697308</v>
      </c>
      <c r="T71" s="1"/>
      <c r="U71" s="11">
        <v>12</v>
      </c>
      <c r="V71" s="11">
        <v>50</v>
      </c>
      <c r="W71" s="11">
        <v>25</v>
      </c>
      <c r="X71" s="11">
        <v>2.5000000000000001E-2</v>
      </c>
      <c r="Y71" s="11">
        <v>706898.0625</v>
      </c>
      <c r="Z71" s="11">
        <v>1001029.1875</v>
      </c>
      <c r="AA71" s="11">
        <v>857422.22</v>
      </c>
      <c r="AB71" s="11">
        <v>74879.267910900002</v>
      </c>
      <c r="AF71" s="6">
        <f t="shared" si="14"/>
        <v>149.2863066139285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724110.8125</v>
      </c>
      <c r="I72" s="11">
        <v>992046.375</v>
      </c>
      <c r="J72" s="11">
        <v>852302.039216</v>
      </c>
      <c r="K72" s="13">
        <v>66945.004938600003</v>
      </c>
      <c r="O72" s="6">
        <f t="shared" si="12"/>
        <v>143.2641253256904</v>
      </c>
      <c r="T72" s="1"/>
      <c r="U72" s="11">
        <v>13</v>
      </c>
      <c r="V72" s="11">
        <v>51</v>
      </c>
      <c r="W72" s="11">
        <v>25.5</v>
      </c>
      <c r="X72" s="11">
        <v>2.5499999999999998E-2</v>
      </c>
      <c r="Y72" s="11">
        <v>728273.875</v>
      </c>
      <c r="Z72" s="11">
        <v>992906.375</v>
      </c>
      <c r="AA72" s="11">
        <v>853959.41666700004</v>
      </c>
      <c r="AB72" s="11">
        <v>66422.413195700006</v>
      </c>
      <c r="AF72" s="6">
        <f t="shared" si="14"/>
        <v>148.68339580982786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747147.875</v>
      </c>
      <c r="I73" s="11">
        <v>987272.9375</v>
      </c>
      <c r="J73" s="11">
        <v>847968.09558800003</v>
      </c>
      <c r="K73" s="13">
        <v>61994.3003933</v>
      </c>
      <c r="O73" s="6">
        <f t="shared" si="12"/>
        <v>142.53562930607814</v>
      </c>
      <c r="T73" s="1"/>
      <c r="U73" s="11">
        <v>14</v>
      </c>
      <c r="V73" s="11">
        <v>51</v>
      </c>
      <c r="W73" s="11">
        <v>25.5</v>
      </c>
      <c r="X73" s="11">
        <v>2.5499999999999998E-2</v>
      </c>
      <c r="Y73" s="11">
        <v>745374.5</v>
      </c>
      <c r="Z73" s="11">
        <v>976019.5</v>
      </c>
      <c r="AA73" s="11">
        <v>847349.68014700001</v>
      </c>
      <c r="AB73" s="11">
        <v>62432.200363600001</v>
      </c>
      <c r="AF73" s="6">
        <f t="shared" si="14"/>
        <v>147.53257054574499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51</v>
      </c>
      <c r="F74" s="11">
        <v>25.5</v>
      </c>
      <c r="G74" s="11">
        <v>2.5499999999999998E-2</v>
      </c>
      <c r="H74" s="11">
        <v>738223.625</v>
      </c>
      <c r="I74" s="11">
        <v>963820.8125</v>
      </c>
      <c r="J74" s="11">
        <v>842885.37254899996</v>
      </c>
      <c r="K74" s="13">
        <v>58085.220147200002</v>
      </c>
      <c r="O74" s="6">
        <f t="shared" si="12"/>
        <v>141.68127036177137</v>
      </c>
      <c r="T74" s="1"/>
      <c r="U74" s="11">
        <v>15</v>
      </c>
      <c r="V74" s="11">
        <v>51</v>
      </c>
      <c r="W74" s="11">
        <v>25.5</v>
      </c>
      <c r="X74" s="11">
        <v>2.5499999999999998E-2</v>
      </c>
      <c r="Y74" s="11">
        <v>742809.375</v>
      </c>
      <c r="Z74" s="11">
        <v>959773.875</v>
      </c>
      <c r="AA74" s="11">
        <v>843569.10048999998</v>
      </c>
      <c r="AB74" s="11">
        <v>57719.600464000003</v>
      </c>
      <c r="AF74" s="6">
        <f t="shared" si="14"/>
        <v>146.87433151170958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717054.4375</v>
      </c>
      <c r="I75" s="11">
        <v>972537.5</v>
      </c>
      <c r="J75" s="11">
        <v>841931.90375000006</v>
      </c>
      <c r="K75" s="13">
        <v>66508.233990599998</v>
      </c>
      <c r="O75" s="6">
        <f t="shared" si="12"/>
        <v>141.52100103560656</v>
      </c>
      <c r="T75" s="1"/>
      <c r="U75" s="11">
        <v>16</v>
      </c>
      <c r="V75" s="11">
        <v>50</v>
      </c>
      <c r="W75" s="11">
        <v>25</v>
      </c>
      <c r="X75" s="11">
        <v>2.5000000000000001E-2</v>
      </c>
      <c r="Y75" s="11">
        <v>720578.5625</v>
      </c>
      <c r="Z75" s="11">
        <v>963194</v>
      </c>
      <c r="AA75" s="11">
        <v>840766.18500000006</v>
      </c>
      <c r="AB75" s="11">
        <v>65334.546084900001</v>
      </c>
      <c r="AF75" s="6">
        <f t="shared" si="14"/>
        <v>146.38631418314881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700866.25</v>
      </c>
      <c r="I76" s="11">
        <v>992876.5625</v>
      </c>
      <c r="J76" s="11">
        <v>842168.50249999994</v>
      </c>
      <c r="K76" s="13">
        <v>71008.857760300001</v>
      </c>
      <c r="O76" s="6">
        <f t="shared" si="12"/>
        <v>141.56077110702753</v>
      </c>
      <c r="T76" s="1"/>
      <c r="U76" s="11">
        <v>17</v>
      </c>
      <c r="V76" s="11">
        <v>50</v>
      </c>
      <c r="W76" s="11">
        <v>25</v>
      </c>
      <c r="X76" s="11">
        <v>2.5000000000000001E-2</v>
      </c>
      <c r="Y76" s="11">
        <v>708821.875</v>
      </c>
      <c r="Z76" s="11">
        <v>991410.0625</v>
      </c>
      <c r="AA76" s="11">
        <v>843895.60375000001</v>
      </c>
      <c r="AB76" s="11">
        <v>70810.959046000004</v>
      </c>
      <c r="AF76" s="6">
        <f t="shared" si="14"/>
        <v>146.9311791938035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736563.3125</v>
      </c>
      <c r="I77" s="11">
        <v>969216.875</v>
      </c>
      <c r="J77" s="11">
        <v>842317.45432699996</v>
      </c>
      <c r="K77" s="13">
        <v>60484.293650599997</v>
      </c>
      <c r="O77" s="6">
        <f t="shared" si="12"/>
        <v>141.58580853769055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733617.8125</v>
      </c>
      <c r="Z77" s="11">
        <v>960842.6875</v>
      </c>
      <c r="AA77" s="11">
        <v>843621.00961499999</v>
      </c>
      <c r="AB77" s="11">
        <v>60271.182470799999</v>
      </c>
      <c r="AF77" s="6">
        <f t="shared" si="14"/>
        <v>146.88336944118012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52</v>
      </c>
      <c r="F78" s="11">
        <v>26</v>
      </c>
      <c r="G78" s="11">
        <v>2.5999999999999999E-2</v>
      </c>
      <c r="H78" s="11">
        <v>706054.75</v>
      </c>
      <c r="I78" s="11">
        <v>961330.3125</v>
      </c>
      <c r="J78" s="11">
        <v>839822.96995199996</v>
      </c>
      <c r="K78" s="13">
        <v>62493.346376300004</v>
      </c>
      <c r="O78" s="6">
        <f t="shared" si="12"/>
        <v>141.16650868191209</v>
      </c>
      <c r="T78" s="1"/>
      <c r="U78" s="11">
        <v>19</v>
      </c>
      <c r="V78" s="11">
        <v>52</v>
      </c>
      <c r="W78" s="11">
        <v>26</v>
      </c>
      <c r="X78" s="11">
        <v>2.5999999999999999E-2</v>
      </c>
      <c r="Y78" s="11">
        <v>710959.4375</v>
      </c>
      <c r="Z78" s="11">
        <v>955071.1875</v>
      </c>
      <c r="AA78" s="11">
        <v>842305.57091300003</v>
      </c>
      <c r="AB78" s="11">
        <v>62874.9919219</v>
      </c>
      <c r="AF78" s="6">
        <f t="shared" si="14"/>
        <v>146.65433760503456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762505.9375</v>
      </c>
      <c r="I79" s="11">
        <v>955104.0625</v>
      </c>
      <c r="J79" s="11">
        <v>849074.98161799996</v>
      </c>
      <c r="K79" s="13">
        <v>50408.795135499997</v>
      </c>
      <c r="O79" s="6">
        <f t="shared" si="12"/>
        <v>142.72168665620373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747939.5625</v>
      </c>
      <c r="Z79" s="11">
        <v>950582.25</v>
      </c>
      <c r="AA79" s="11">
        <v>850572.81740199996</v>
      </c>
      <c r="AB79" s="11">
        <v>50793.566112400003</v>
      </c>
      <c r="AF79" s="6">
        <f t="shared" si="14"/>
        <v>148.09375294256776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51</v>
      </c>
      <c r="F80" s="11">
        <v>25.5</v>
      </c>
      <c r="G80" s="11">
        <v>2.5499999999999998E-2</v>
      </c>
      <c r="H80" s="11">
        <v>757109.875</v>
      </c>
      <c r="I80" s="11">
        <v>975443.0625</v>
      </c>
      <c r="J80" s="11">
        <v>848391.31495100004</v>
      </c>
      <c r="K80" s="13">
        <v>55730.859627400001</v>
      </c>
      <c r="O80" s="6">
        <f t="shared" si="12"/>
        <v>142.60676858425805</v>
      </c>
      <c r="T80" s="1"/>
      <c r="U80" s="11">
        <v>21</v>
      </c>
      <c r="V80" s="11">
        <v>51</v>
      </c>
      <c r="W80" s="11">
        <v>25.5</v>
      </c>
      <c r="X80" s="11">
        <v>2.5499999999999998E-2</v>
      </c>
      <c r="Y80" s="11">
        <v>757772.4375</v>
      </c>
      <c r="Z80" s="11">
        <v>980294.625</v>
      </c>
      <c r="AA80" s="11">
        <v>851004.52083299996</v>
      </c>
      <c r="AB80" s="11">
        <v>55073.968882499998</v>
      </c>
      <c r="AF80" s="6">
        <f t="shared" si="14"/>
        <v>148.16891709071237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51</v>
      </c>
      <c r="F81" s="11">
        <v>25.5</v>
      </c>
      <c r="G81" s="11">
        <v>2.5499999999999998E-2</v>
      </c>
      <c r="H81" s="11">
        <v>750053.4375</v>
      </c>
      <c r="I81" s="11">
        <v>951368.3125</v>
      </c>
      <c r="J81" s="11">
        <v>840386.73897099996</v>
      </c>
      <c r="K81" s="13">
        <v>51598.885681300002</v>
      </c>
      <c r="O81" s="6">
        <f t="shared" si="12"/>
        <v>141.26127306317187</v>
      </c>
      <c r="T81" s="1"/>
      <c r="U81" s="11">
        <v>22</v>
      </c>
      <c r="V81" s="11">
        <v>51</v>
      </c>
      <c r="W81" s="11">
        <v>25.5</v>
      </c>
      <c r="X81" s="11">
        <v>2.5499999999999998E-2</v>
      </c>
      <c r="Y81" s="11">
        <v>749649.6875</v>
      </c>
      <c r="Z81" s="11">
        <v>949085.9375</v>
      </c>
      <c r="AA81" s="11">
        <v>839323.27573500003</v>
      </c>
      <c r="AB81" s="11">
        <v>51153.834453700001</v>
      </c>
      <c r="AF81" s="6">
        <f t="shared" si="14"/>
        <v>146.13508836939411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739883.9375</v>
      </c>
      <c r="I82" s="11">
        <v>950123.0625</v>
      </c>
      <c r="J82" s="11">
        <v>831930.460784</v>
      </c>
      <c r="K82" s="13">
        <v>51115.900509599996</v>
      </c>
      <c r="O82" s="6">
        <f t="shared" si="12"/>
        <v>139.83985056008169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739603</v>
      </c>
      <c r="Z82" s="11">
        <v>949513.5</v>
      </c>
      <c r="AA82" s="11">
        <v>833551.80759800004</v>
      </c>
      <c r="AB82" s="11">
        <v>50729.433024600003</v>
      </c>
      <c r="AF82" s="6">
        <f t="shared" si="14"/>
        <v>145.13021452566201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50</v>
      </c>
      <c r="F83" s="11">
        <v>25</v>
      </c>
      <c r="G83" s="11">
        <v>2.5000000000000001E-2</v>
      </c>
      <c r="H83" s="11">
        <v>742997.0625</v>
      </c>
      <c r="I83" s="11">
        <v>933104.6875</v>
      </c>
      <c r="J83" s="11">
        <v>827935.33250000002</v>
      </c>
      <c r="K83" s="13">
        <v>49225.776350599997</v>
      </c>
      <c r="O83" s="6">
        <f t="shared" si="12"/>
        <v>139.16830628019511</v>
      </c>
      <c r="T83" s="1"/>
      <c r="U83" s="11">
        <v>24</v>
      </c>
      <c r="V83" s="11">
        <v>50</v>
      </c>
      <c r="W83" s="11">
        <v>25</v>
      </c>
      <c r="X83" s="11">
        <v>2.5000000000000001E-2</v>
      </c>
      <c r="Y83" s="11">
        <v>744305.6875</v>
      </c>
      <c r="Z83" s="11">
        <v>934764.1875</v>
      </c>
      <c r="AA83" s="11">
        <v>829107.81625000003</v>
      </c>
      <c r="AB83" s="11">
        <v>50691.922811099997</v>
      </c>
      <c r="AF83" s="6">
        <f t="shared" si="14"/>
        <v>144.35646847675838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737601</v>
      </c>
      <c r="I84" s="11">
        <v>909860.125</v>
      </c>
      <c r="J84" s="11">
        <v>818641.80648999999</v>
      </c>
      <c r="K84" s="13">
        <v>43627.685033499998</v>
      </c>
      <c r="O84" s="6">
        <f t="shared" si="12"/>
        <v>137.60615012691528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735114.125</v>
      </c>
      <c r="Z84" s="11">
        <v>910395.75</v>
      </c>
      <c r="AA84" s="11">
        <v>820267.93509599997</v>
      </c>
      <c r="AB84" s="11">
        <v>43329.617898999997</v>
      </c>
      <c r="AF84" s="6">
        <f t="shared" si="14"/>
        <v>142.81735136781907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51</v>
      </c>
      <c r="F85" s="11">
        <v>25.5</v>
      </c>
      <c r="G85" s="11">
        <v>2.5499999999999998E-2</v>
      </c>
      <c r="H85" s="11">
        <v>719960</v>
      </c>
      <c r="I85" s="11">
        <v>888275.8125</v>
      </c>
      <c r="J85" s="11">
        <v>811225.18382399995</v>
      </c>
      <c r="K85" s="13">
        <v>37894.9047517</v>
      </c>
      <c r="O85" s="6">
        <f t="shared" si="12"/>
        <v>136.35948414440446</v>
      </c>
      <c r="T85" s="1"/>
      <c r="U85" s="11">
        <v>26</v>
      </c>
      <c r="V85" s="11">
        <v>51</v>
      </c>
      <c r="W85" s="11">
        <v>25.5</v>
      </c>
      <c r="X85" s="11">
        <v>2.5499999999999998E-2</v>
      </c>
      <c r="Y85" s="11">
        <v>709463.125</v>
      </c>
      <c r="Z85" s="11">
        <v>885172.3125</v>
      </c>
      <c r="AA85" s="11">
        <v>812754.398284</v>
      </c>
      <c r="AB85" s="11">
        <v>37584.569585600002</v>
      </c>
      <c r="AF85" s="6">
        <f t="shared" si="14"/>
        <v>141.5091648826691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51</v>
      </c>
      <c r="F86" s="11">
        <v>25.5</v>
      </c>
      <c r="G86" s="11">
        <v>2.5499999999999998E-2</v>
      </c>
      <c r="H86" s="11">
        <v>752751.5</v>
      </c>
      <c r="I86" s="11">
        <v>877898.75</v>
      </c>
      <c r="J86" s="11">
        <v>802606.125</v>
      </c>
      <c r="K86" s="13">
        <v>28799.351267800001</v>
      </c>
      <c r="O86" s="6">
        <f t="shared" si="12"/>
        <v>134.91069971501736</v>
      </c>
      <c r="T86" s="1"/>
      <c r="U86" s="11">
        <v>27</v>
      </c>
      <c r="V86" s="11">
        <v>51</v>
      </c>
      <c r="W86" s="11">
        <v>25.5</v>
      </c>
      <c r="X86" s="11">
        <v>2.5499999999999998E-2</v>
      </c>
      <c r="Y86" s="11">
        <v>744947</v>
      </c>
      <c r="Z86" s="11">
        <v>876408.1875</v>
      </c>
      <c r="AA86" s="11">
        <v>801475.51838200004</v>
      </c>
      <c r="AB86" s="11">
        <v>29594.255026800001</v>
      </c>
      <c r="AF86" s="6">
        <f t="shared" si="14"/>
        <v>139.54539221147377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724941</v>
      </c>
      <c r="I87" s="11">
        <v>865653.875</v>
      </c>
      <c r="J87" s="11">
        <v>788743.27875000006</v>
      </c>
      <c r="K87" s="13">
        <v>37158.479052900002</v>
      </c>
      <c r="O87">
        <f t="shared" si="12"/>
        <v>132.5804829008494</v>
      </c>
      <c r="T87" s="1"/>
      <c r="U87" s="11">
        <v>28</v>
      </c>
      <c r="V87" s="11">
        <v>50</v>
      </c>
      <c r="W87" s="11">
        <v>25</v>
      </c>
      <c r="X87" s="11">
        <v>2.5000000000000001E-2</v>
      </c>
      <c r="Y87" s="11">
        <v>717158.4375</v>
      </c>
      <c r="Z87" s="11">
        <v>866147.8125</v>
      </c>
      <c r="AA87" s="11">
        <v>787181.30500000005</v>
      </c>
      <c r="AB87" s="11">
        <v>37911.5953037</v>
      </c>
      <c r="AF87">
        <f t="shared" si="14"/>
        <v>137.05661798569014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52</v>
      </c>
      <c r="F88" s="11">
        <v>26</v>
      </c>
      <c r="G88" s="11">
        <v>2.5999999999999999E-2</v>
      </c>
      <c r="H88" s="11">
        <v>724733.4375</v>
      </c>
      <c r="I88" s="11">
        <v>871257.4375</v>
      </c>
      <c r="J88" s="11">
        <v>794028.23317300004</v>
      </c>
      <c r="K88" s="13">
        <v>38202.101612999999</v>
      </c>
      <c r="O88">
        <f t="shared" si="12"/>
        <v>133.46883507878587</v>
      </c>
      <c r="T88" s="1"/>
      <c r="U88" s="11">
        <v>29</v>
      </c>
      <c r="V88" s="11">
        <v>52</v>
      </c>
      <c r="W88" s="11">
        <v>26</v>
      </c>
      <c r="X88" s="11">
        <v>2.5999999999999999E-2</v>
      </c>
      <c r="Y88" s="11">
        <v>734045.3125</v>
      </c>
      <c r="Z88" s="11">
        <v>868712.9375</v>
      </c>
      <c r="AA88" s="11">
        <v>796331.13581699994</v>
      </c>
      <c r="AB88" s="11">
        <v>37770.592898700001</v>
      </c>
      <c r="AF88">
        <f t="shared" si="14"/>
        <v>138.64970061983533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798</v>
      </c>
      <c r="F98" s="11">
        <v>399</v>
      </c>
      <c r="G98" s="11">
        <v>0.39900000000000002</v>
      </c>
      <c r="H98" s="11">
        <v>2343.6435546900002</v>
      </c>
      <c r="I98" s="11">
        <v>12787.8681641</v>
      </c>
      <c r="J98" s="11">
        <v>6249.8574631800002</v>
      </c>
      <c r="K98" s="13">
        <v>1662.9829288200001</v>
      </c>
      <c r="O98">
        <f t="shared" ref="O98:O126" si="42">J98/P$98</f>
        <v>2.4621473304071255</v>
      </c>
      <c r="P98">
        <f>K$98/(SQRT(2-(PI()/2)))</f>
        <v>2538.3767193763188</v>
      </c>
      <c r="T98" s="1"/>
      <c r="U98" s="11">
        <v>1</v>
      </c>
      <c r="V98" s="11">
        <v>798</v>
      </c>
      <c r="W98" s="11">
        <v>399</v>
      </c>
      <c r="X98" s="11">
        <v>0.39900000000000002</v>
      </c>
      <c r="Y98" s="11">
        <v>2229.0866699200001</v>
      </c>
      <c r="Z98" s="11">
        <v>12081.390625</v>
      </c>
      <c r="AA98" s="11">
        <v>6363.3992194800003</v>
      </c>
      <c r="AB98" s="11">
        <v>1650.7597089599999</v>
      </c>
      <c r="AF98">
        <f>AA98/AG$98</f>
        <v>2.525439826888952</v>
      </c>
      <c r="AG98">
        <f>AB$98/(SQRT(2-(PI()/2)))</f>
        <v>2519.7191996924225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50</v>
      </c>
      <c r="F99" s="11">
        <v>25</v>
      </c>
      <c r="G99" s="11">
        <v>2.5000000000000001E-2</v>
      </c>
      <c r="H99" s="11">
        <v>73322.3515625</v>
      </c>
      <c r="I99" s="11">
        <v>93250.4609375</v>
      </c>
      <c r="J99" s="11">
        <v>83073.523125000007</v>
      </c>
      <c r="K99" s="13">
        <v>4613.3412089599997</v>
      </c>
      <c r="O99">
        <f t="shared" si="42"/>
        <v>32.72702687937165</v>
      </c>
      <c r="T99" s="1"/>
      <c r="U99" s="11">
        <v>2</v>
      </c>
      <c r="V99" s="11">
        <v>50</v>
      </c>
      <c r="W99" s="11">
        <v>25</v>
      </c>
      <c r="X99" s="11">
        <v>2.5000000000000001E-2</v>
      </c>
      <c r="Y99" s="11">
        <v>69535.1640625</v>
      </c>
      <c r="Z99" s="11">
        <v>96962.546875</v>
      </c>
      <c r="AA99" s="11">
        <v>83584.236093800006</v>
      </c>
      <c r="AB99" s="11">
        <v>5355.7277032499996</v>
      </c>
      <c r="AF99">
        <f t="shared" ref="AF99:AF126" si="44">AA99/AG$98</f>
        <v>33.172043973790011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78126.109375</v>
      </c>
      <c r="I100" s="11">
        <v>107589.34375</v>
      </c>
      <c r="J100" s="11">
        <v>91946.272836499993</v>
      </c>
      <c r="K100" s="13">
        <v>6119.1497478299998</v>
      </c>
      <c r="O100">
        <f t="shared" si="42"/>
        <v>36.22246931853806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77047.8671875</v>
      </c>
      <c r="Z100" s="11">
        <v>107692.179688</v>
      </c>
      <c r="AA100" s="11">
        <v>91495.719050500004</v>
      </c>
      <c r="AB100" s="11">
        <v>6447.5033471300003</v>
      </c>
      <c r="AF100">
        <f t="shared" si="44"/>
        <v>36.311871204405918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52</v>
      </c>
      <c r="F101" s="11">
        <v>26</v>
      </c>
      <c r="G101" s="11">
        <v>2.5999999999999999E-2</v>
      </c>
      <c r="H101" s="11">
        <v>77852.28125</v>
      </c>
      <c r="I101" s="11">
        <v>110781.460938</v>
      </c>
      <c r="J101" s="11">
        <v>94245.282902599996</v>
      </c>
      <c r="K101" s="13">
        <v>6718.9948720700004</v>
      </c>
      <c r="O101">
        <f t="shared" si="42"/>
        <v>37.128170213346479</v>
      </c>
      <c r="T101" s="1"/>
      <c r="U101" s="11">
        <v>4</v>
      </c>
      <c r="V101" s="11">
        <v>52</v>
      </c>
      <c r="W101" s="11">
        <v>26</v>
      </c>
      <c r="X101" s="11">
        <v>2.5999999999999999E-2</v>
      </c>
      <c r="Y101" s="11">
        <v>79798.7578125</v>
      </c>
      <c r="Z101" s="11">
        <v>114235.1875</v>
      </c>
      <c r="AA101" s="11">
        <v>95483.342698299995</v>
      </c>
      <c r="AB101" s="11">
        <v>7130.3686446199999</v>
      </c>
      <c r="AF101">
        <f t="shared" si="44"/>
        <v>37.894437884171964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51</v>
      </c>
      <c r="F102" s="11">
        <v>25.5</v>
      </c>
      <c r="G102" s="11">
        <v>2.5499999999999998E-2</v>
      </c>
      <c r="H102" s="11">
        <v>82941.4921875</v>
      </c>
      <c r="I102" s="11">
        <v>111971.015625</v>
      </c>
      <c r="J102" s="11">
        <v>95203.266237699994</v>
      </c>
      <c r="K102" s="13">
        <v>6423.2231376199998</v>
      </c>
      <c r="O102">
        <f t="shared" si="42"/>
        <v>37.505570198064028</v>
      </c>
      <c r="T102" s="1"/>
      <c r="U102" s="11">
        <v>5</v>
      </c>
      <c r="V102" s="11">
        <v>51</v>
      </c>
      <c r="W102" s="11">
        <v>25.5</v>
      </c>
      <c r="X102" s="11">
        <v>2.5499999999999998E-2</v>
      </c>
      <c r="Y102" s="11">
        <v>85527.7890625</v>
      </c>
      <c r="Z102" s="11">
        <v>113185.789062</v>
      </c>
      <c r="AA102" s="11">
        <v>95081.597273299994</v>
      </c>
      <c r="AB102" s="11">
        <v>6461.9798529099999</v>
      </c>
      <c r="AF102">
        <f>AA102/AG$98</f>
        <v>37.734997330220935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50</v>
      </c>
      <c r="F103" s="11">
        <v>25</v>
      </c>
      <c r="G103" s="11">
        <v>2.5000000000000001E-2</v>
      </c>
      <c r="H103" s="11">
        <v>84797.65625</v>
      </c>
      <c r="I103" s="11">
        <v>108253.328125</v>
      </c>
      <c r="J103" s="11">
        <v>94907.773593699996</v>
      </c>
      <c r="K103" s="13">
        <v>6030.4545630700004</v>
      </c>
      <c r="O103">
        <f t="shared" si="42"/>
        <v>37.389160115295617</v>
      </c>
      <c r="T103" s="1"/>
      <c r="U103" s="11">
        <v>6</v>
      </c>
      <c r="V103" s="11">
        <v>50</v>
      </c>
      <c r="W103" s="11">
        <v>25</v>
      </c>
      <c r="X103" s="11">
        <v>2.5000000000000001E-2</v>
      </c>
      <c r="Y103" s="11">
        <v>86076.0078125</v>
      </c>
      <c r="Z103" s="11">
        <v>108432.84375</v>
      </c>
      <c r="AA103" s="11">
        <v>95881.515312500007</v>
      </c>
      <c r="AB103" s="11">
        <v>5978.2568874199997</v>
      </c>
      <c r="AF103">
        <f t="shared" si="44"/>
        <v>38.052460498060292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52</v>
      </c>
      <c r="F104" s="11">
        <v>26</v>
      </c>
      <c r="G104" s="11">
        <v>2.5999999999999999E-2</v>
      </c>
      <c r="H104" s="11">
        <v>81420.984375</v>
      </c>
      <c r="I104" s="11">
        <v>109613.570312</v>
      </c>
      <c r="J104" s="11">
        <v>95411.359224800006</v>
      </c>
      <c r="K104" s="13">
        <v>6721.6527653100002</v>
      </c>
      <c r="O104">
        <f t="shared" si="42"/>
        <v>37.587548962489166</v>
      </c>
      <c r="T104" s="1"/>
      <c r="U104" s="11">
        <v>7</v>
      </c>
      <c r="V104" s="11">
        <v>52</v>
      </c>
      <c r="W104" s="11">
        <v>26</v>
      </c>
      <c r="X104" s="11">
        <v>2.5999999999999999E-2</v>
      </c>
      <c r="Y104" s="11">
        <v>81538.8984375</v>
      </c>
      <c r="Z104" s="11">
        <v>108561.15625</v>
      </c>
      <c r="AA104" s="11">
        <v>95718.461388199998</v>
      </c>
      <c r="AB104" s="11">
        <v>6652.3619893200002</v>
      </c>
      <c r="AF104">
        <f t="shared" si="44"/>
        <v>37.987749349167231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79471.75</v>
      </c>
      <c r="I105" s="11">
        <v>109166.476562</v>
      </c>
      <c r="J105" s="11">
        <v>93984.842397800006</v>
      </c>
      <c r="K105" s="13">
        <v>7125.5144086999999</v>
      </c>
      <c r="O105">
        <f t="shared" si="42"/>
        <v>37.025569010454902</v>
      </c>
      <c r="T105" s="1"/>
      <c r="U105" s="11">
        <v>8</v>
      </c>
      <c r="V105" s="11">
        <v>52</v>
      </c>
      <c r="W105" s="11">
        <v>26</v>
      </c>
      <c r="X105" s="11">
        <v>2.5999999999999999E-2</v>
      </c>
      <c r="Y105" s="11">
        <v>76663.484375</v>
      </c>
      <c r="Z105" s="11">
        <v>111240.257812</v>
      </c>
      <c r="AA105" s="11">
        <v>94311.053936299999</v>
      </c>
      <c r="AB105" s="11">
        <v>7312.1319599199996</v>
      </c>
      <c r="AF105">
        <f t="shared" si="44"/>
        <v>37.429192089266287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81166.875</v>
      </c>
      <c r="I106" s="11">
        <v>108672.21875</v>
      </c>
      <c r="J106" s="11">
        <v>94839.486979199995</v>
      </c>
      <c r="K106" s="13">
        <v>7470.5329721600001</v>
      </c>
      <c r="O106">
        <f t="shared" si="42"/>
        <v>37.362258428883692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81854.34375</v>
      </c>
      <c r="Z106" s="11">
        <v>109784.757812</v>
      </c>
      <c r="AA106" s="11">
        <v>94370.553461999996</v>
      </c>
      <c r="AB106" s="11">
        <v>7008.5978810699999</v>
      </c>
      <c r="AF106">
        <f t="shared" si="44"/>
        <v>37.452805643390597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51</v>
      </c>
      <c r="F107" s="11">
        <v>25.5</v>
      </c>
      <c r="G107" s="11">
        <v>2.5499999999999998E-2</v>
      </c>
      <c r="H107" s="11">
        <v>77396.15625</v>
      </c>
      <c r="I107" s="11">
        <v>108997.09375</v>
      </c>
      <c r="J107" s="11">
        <v>93063.486825999993</v>
      </c>
      <c r="K107" s="13">
        <v>7710.54515679</v>
      </c>
      <c r="O107">
        <f t="shared" si="42"/>
        <v>36.66259862675772</v>
      </c>
      <c r="T107" s="1"/>
      <c r="U107" s="11">
        <v>10</v>
      </c>
      <c r="V107" s="11">
        <v>51</v>
      </c>
      <c r="W107" s="11">
        <v>25.5</v>
      </c>
      <c r="X107" s="11">
        <v>2.5499999999999998E-2</v>
      </c>
      <c r="Y107" s="11">
        <v>78862.9453125</v>
      </c>
      <c r="Z107" s="11">
        <v>109130.710938</v>
      </c>
      <c r="AA107" s="11">
        <v>93196.477634800001</v>
      </c>
      <c r="AB107" s="11">
        <v>7302.1673130500003</v>
      </c>
      <c r="AF107">
        <f t="shared" si="44"/>
        <v>36.986850616598993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47</v>
      </c>
      <c r="F108" s="11">
        <v>23.5</v>
      </c>
      <c r="G108" s="11">
        <v>2.35E-2</v>
      </c>
      <c r="H108" s="11">
        <v>77310.4296875</v>
      </c>
      <c r="I108" s="11">
        <v>106518.953125</v>
      </c>
      <c r="J108" s="11">
        <v>92767.760139599995</v>
      </c>
      <c r="K108" s="13">
        <v>7825.6467582100004</v>
      </c>
      <c r="O108">
        <f t="shared" si="42"/>
        <v>36.546096342387315</v>
      </c>
      <c r="T108" s="1"/>
      <c r="U108" s="11">
        <v>11</v>
      </c>
      <c r="V108" s="11">
        <v>47</v>
      </c>
      <c r="W108" s="11">
        <v>23.5</v>
      </c>
      <c r="X108" s="11">
        <v>2.35E-2</v>
      </c>
      <c r="Y108" s="11">
        <v>77076.6640625</v>
      </c>
      <c r="Z108" s="11">
        <v>105439.398438</v>
      </c>
      <c r="AA108" s="11">
        <v>91976.309341800006</v>
      </c>
      <c r="AB108" s="11">
        <v>7984.7563717399998</v>
      </c>
      <c r="AF108">
        <f t="shared" si="44"/>
        <v>36.502602890444059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50</v>
      </c>
      <c r="F109" s="11">
        <v>25</v>
      </c>
      <c r="G109" s="11">
        <v>2.5000000000000001E-2</v>
      </c>
      <c r="H109" s="11">
        <v>76624.203125</v>
      </c>
      <c r="I109" s="11">
        <v>105715.671875</v>
      </c>
      <c r="J109" s="11">
        <v>90730.543437500004</v>
      </c>
      <c r="K109" s="13">
        <v>7702.5518670700003</v>
      </c>
      <c r="O109">
        <f t="shared" si="42"/>
        <v>35.74352961281199</v>
      </c>
      <c r="T109" s="1"/>
      <c r="U109" s="11">
        <v>12</v>
      </c>
      <c r="V109" s="11">
        <v>50</v>
      </c>
      <c r="W109" s="11">
        <v>25</v>
      </c>
      <c r="X109" s="11">
        <v>2.5000000000000001E-2</v>
      </c>
      <c r="Y109" s="11">
        <v>73593.8125</v>
      </c>
      <c r="Z109" s="11">
        <v>111656.328125</v>
      </c>
      <c r="AA109" s="11">
        <v>92028.181562500002</v>
      </c>
      <c r="AB109" s="11">
        <v>8067.6189394800003</v>
      </c>
      <c r="AF109">
        <f t="shared" si="44"/>
        <v>36.523189398935294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77535.8828125</v>
      </c>
      <c r="I110" s="11">
        <v>103713.492188</v>
      </c>
      <c r="J110" s="11">
        <v>90078.557904400004</v>
      </c>
      <c r="K110" s="13">
        <v>6685.4605281800004</v>
      </c>
      <c r="O110">
        <f t="shared" si="42"/>
        <v>35.486678244721837</v>
      </c>
      <c r="T110" s="1"/>
      <c r="U110" s="11">
        <v>13</v>
      </c>
      <c r="V110" s="11">
        <v>51</v>
      </c>
      <c r="W110" s="11">
        <v>25.5</v>
      </c>
      <c r="X110" s="11">
        <v>2.5499999999999998E-2</v>
      </c>
      <c r="Y110" s="11">
        <v>78440.8515625</v>
      </c>
      <c r="Z110" s="11">
        <v>105939.84375</v>
      </c>
      <c r="AA110" s="11">
        <v>92716.050091900004</v>
      </c>
      <c r="AB110" s="11">
        <v>7551.5267822599999</v>
      </c>
      <c r="AF110">
        <f t="shared" si="44"/>
        <v>36.796183520456438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73088.9140625</v>
      </c>
      <c r="I111" s="11">
        <v>105543.632812</v>
      </c>
      <c r="J111" s="11">
        <v>89805.887101700006</v>
      </c>
      <c r="K111" s="13">
        <v>6989.0460398699997</v>
      </c>
      <c r="O111">
        <f t="shared" si="42"/>
        <v>35.379258884695957</v>
      </c>
      <c r="T111" s="1"/>
      <c r="U111" s="11">
        <v>14</v>
      </c>
      <c r="V111" s="11">
        <v>51</v>
      </c>
      <c r="W111" s="11">
        <v>25.5</v>
      </c>
      <c r="X111" s="11">
        <v>2.5499999999999998E-2</v>
      </c>
      <c r="Y111" s="11">
        <v>76284.4765625</v>
      </c>
      <c r="Z111" s="11">
        <v>110504.421875</v>
      </c>
      <c r="AA111" s="11">
        <v>91384.795496299994</v>
      </c>
      <c r="AB111" s="11">
        <v>7139.0513079499997</v>
      </c>
      <c r="AF111">
        <f t="shared" si="44"/>
        <v>36.267849015658243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51</v>
      </c>
      <c r="F112" s="11">
        <v>25.5</v>
      </c>
      <c r="G112" s="11">
        <v>2.5499999999999998E-2</v>
      </c>
      <c r="H112" s="11">
        <v>77548.8984375</v>
      </c>
      <c r="I112" s="11">
        <v>108358.757812</v>
      </c>
      <c r="J112" s="11">
        <v>89390.870251200002</v>
      </c>
      <c r="K112" s="13">
        <v>6648.46337202</v>
      </c>
      <c r="O112">
        <f t="shared" si="42"/>
        <v>35.215761935117108</v>
      </c>
      <c r="T112" s="1"/>
      <c r="U112" s="11">
        <v>15</v>
      </c>
      <c r="V112" s="11">
        <v>51</v>
      </c>
      <c r="W112" s="11">
        <v>25.5</v>
      </c>
      <c r="X112" s="11">
        <v>2.5499999999999998E-2</v>
      </c>
      <c r="Y112" s="11">
        <v>76011.8046875</v>
      </c>
      <c r="Z112" s="11">
        <v>101981.101562</v>
      </c>
      <c r="AA112" s="11">
        <v>89741.403186299998</v>
      </c>
      <c r="AB112" s="11">
        <v>6599.7155063600003</v>
      </c>
      <c r="AF112">
        <f t="shared" si="44"/>
        <v>35.615636534918082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76473.7734375</v>
      </c>
      <c r="I113" s="11">
        <v>106826.882812</v>
      </c>
      <c r="J113" s="11">
        <v>89583.297500000001</v>
      </c>
      <c r="K113" s="13">
        <v>7355.1179542999998</v>
      </c>
      <c r="O113">
        <f t="shared" si="42"/>
        <v>35.291569141876899</v>
      </c>
      <c r="T113" s="1"/>
      <c r="U113" s="11">
        <v>16</v>
      </c>
      <c r="V113" s="11">
        <v>50</v>
      </c>
      <c r="W113" s="11">
        <v>25</v>
      </c>
      <c r="X113" s="11">
        <v>2.5000000000000001E-2</v>
      </c>
      <c r="Y113" s="11">
        <v>77831.5625</v>
      </c>
      <c r="Z113" s="11">
        <v>103940.0625</v>
      </c>
      <c r="AA113" s="11">
        <v>89675.428750000006</v>
      </c>
      <c r="AB113" s="11">
        <v>7055.9794338800002</v>
      </c>
      <c r="AF113">
        <f t="shared" si="44"/>
        <v>35.589453285487735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74789.7578125</v>
      </c>
      <c r="I114" s="11">
        <v>105816.835938</v>
      </c>
      <c r="J114" s="11">
        <v>91011.433437500003</v>
      </c>
      <c r="K114" s="13">
        <v>8069.1200866400004</v>
      </c>
      <c r="O114">
        <f t="shared" si="42"/>
        <v>35.854186946633199</v>
      </c>
      <c r="T114" s="1"/>
      <c r="U114" s="11">
        <v>17</v>
      </c>
      <c r="V114" s="11">
        <v>50</v>
      </c>
      <c r="W114" s="11">
        <v>25</v>
      </c>
      <c r="X114" s="11">
        <v>2.5000000000000001E-2</v>
      </c>
      <c r="Y114" s="11">
        <v>75625.96875</v>
      </c>
      <c r="Z114" s="11">
        <v>104670.664062</v>
      </c>
      <c r="AA114" s="11">
        <v>89977.658750000002</v>
      </c>
      <c r="AB114" s="11">
        <v>7444.2612927099999</v>
      </c>
      <c r="AF114">
        <f t="shared" si="44"/>
        <v>35.709399190585764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78902.5703125</v>
      </c>
      <c r="I115" s="11">
        <v>103411.898438</v>
      </c>
      <c r="J115" s="11">
        <v>90139.0078125</v>
      </c>
      <c r="K115" s="13">
        <v>6930.9493987100004</v>
      </c>
      <c r="O115">
        <f t="shared" si="42"/>
        <v>35.510492640606643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75079.8125</v>
      </c>
      <c r="Z115" s="11">
        <v>101508.835938</v>
      </c>
      <c r="AA115" s="11">
        <v>89078.073167099996</v>
      </c>
      <c r="AB115" s="11">
        <v>6336.0797659299997</v>
      </c>
      <c r="AF115">
        <f t="shared" si="44"/>
        <v>35.352381002602826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52</v>
      </c>
      <c r="F116" s="11">
        <v>26</v>
      </c>
      <c r="G116" s="11">
        <v>2.5999999999999999E-2</v>
      </c>
      <c r="H116" s="11">
        <v>70562.546875</v>
      </c>
      <c r="I116" s="11">
        <v>104137.75</v>
      </c>
      <c r="J116" s="11">
        <v>90738.3691406</v>
      </c>
      <c r="K116" s="13">
        <v>6989.6481900799999</v>
      </c>
      <c r="O116">
        <f t="shared" si="42"/>
        <v>35.746612568560941</v>
      </c>
      <c r="T116" s="1"/>
      <c r="U116" s="11">
        <v>19</v>
      </c>
      <c r="V116" s="11">
        <v>52</v>
      </c>
      <c r="W116" s="11">
        <v>26</v>
      </c>
      <c r="X116" s="11">
        <v>2.5999999999999999E-2</v>
      </c>
      <c r="Y116" s="11">
        <v>75985.3125</v>
      </c>
      <c r="Z116" s="11">
        <v>103332.148438</v>
      </c>
      <c r="AA116" s="11">
        <v>90208.3554688</v>
      </c>
      <c r="AB116" s="11">
        <v>6822.6373562899998</v>
      </c>
      <c r="AF116">
        <f t="shared" si="44"/>
        <v>35.800955709593183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76417.6328125</v>
      </c>
      <c r="I117" s="11">
        <v>101640.929688</v>
      </c>
      <c r="J117" s="11">
        <v>91319.2714461</v>
      </c>
      <c r="K117" s="13">
        <v>5746.58684722</v>
      </c>
      <c r="O117">
        <f t="shared" si="42"/>
        <v>35.97546051735663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76221.34375</v>
      </c>
      <c r="Z117" s="11">
        <v>106373.054688</v>
      </c>
      <c r="AA117" s="11">
        <v>90898.729779400004</v>
      </c>
      <c r="AB117" s="11">
        <v>6129.6407919100002</v>
      </c>
      <c r="AF117">
        <f t="shared" si="44"/>
        <v>36.074944299545699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51</v>
      </c>
      <c r="F118" s="11">
        <v>25.5</v>
      </c>
      <c r="G118" s="11">
        <v>2.5499999999999998E-2</v>
      </c>
      <c r="H118" s="11">
        <v>79762.390625</v>
      </c>
      <c r="I118" s="11">
        <v>107832.648438</v>
      </c>
      <c r="J118" s="11">
        <v>91552.202205900001</v>
      </c>
      <c r="K118" s="13">
        <v>6592.0895650599996</v>
      </c>
      <c r="O118">
        <f t="shared" si="42"/>
        <v>36.06722418585467</v>
      </c>
      <c r="T118" s="1"/>
      <c r="U118" s="11">
        <v>21</v>
      </c>
      <c r="V118" s="11">
        <v>51</v>
      </c>
      <c r="W118" s="11">
        <v>25.5</v>
      </c>
      <c r="X118" s="11">
        <v>2.5499999999999998E-2</v>
      </c>
      <c r="Y118" s="11">
        <v>81891.671875</v>
      </c>
      <c r="Z118" s="11">
        <v>107650.671875</v>
      </c>
      <c r="AA118" s="11">
        <v>92467.777113999997</v>
      </c>
      <c r="AB118" s="11">
        <v>6238.4922685600004</v>
      </c>
      <c r="AF118">
        <f t="shared" si="44"/>
        <v>36.697651518187968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51</v>
      </c>
      <c r="F119" s="11">
        <v>25.5</v>
      </c>
      <c r="G119" s="11">
        <v>2.5499999999999998E-2</v>
      </c>
      <c r="H119" s="11">
        <v>79518.34375</v>
      </c>
      <c r="I119" s="11">
        <v>105216.726562</v>
      </c>
      <c r="J119" s="11">
        <v>91545.394607800001</v>
      </c>
      <c r="K119" s="13">
        <v>5837.25131358</v>
      </c>
      <c r="O119">
        <f t="shared" si="42"/>
        <v>36.06454231517408</v>
      </c>
      <c r="T119" s="1"/>
      <c r="U119" s="11">
        <v>22</v>
      </c>
      <c r="V119" s="11">
        <v>51</v>
      </c>
      <c r="W119" s="11">
        <v>25.5</v>
      </c>
      <c r="X119" s="11">
        <v>2.5499999999999998E-2</v>
      </c>
      <c r="Y119" s="11">
        <v>80724.5546875</v>
      </c>
      <c r="Z119" s="11">
        <v>102306.695312</v>
      </c>
      <c r="AA119" s="11">
        <v>91685.546109100003</v>
      </c>
      <c r="AB119" s="11">
        <v>5502.5083271900003</v>
      </c>
      <c r="AF119">
        <f t="shared" si="44"/>
        <v>36.387207796921139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80793.8359375</v>
      </c>
      <c r="I120" s="11">
        <v>105767.757812</v>
      </c>
      <c r="J120" s="11">
        <v>91603.452359100003</v>
      </c>
      <c r="K120" s="13">
        <v>6117.9809751499997</v>
      </c>
      <c r="O120">
        <f t="shared" si="42"/>
        <v>36.087414314770051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82446.796875</v>
      </c>
      <c r="Z120" s="11">
        <v>103289.25</v>
      </c>
      <c r="AA120" s="11">
        <v>92715.152267199999</v>
      </c>
      <c r="AB120" s="11">
        <v>6052.7738330399998</v>
      </c>
      <c r="AF120">
        <f t="shared" si="44"/>
        <v>36.795827201109383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50</v>
      </c>
      <c r="F121" s="11">
        <v>25</v>
      </c>
      <c r="G121" s="11">
        <v>2.5000000000000001E-2</v>
      </c>
      <c r="H121" s="11">
        <v>81744.4765625</v>
      </c>
      <c r="I121" s="11">
        <v>104503.867188</v>
      </c>
      <c r="J121" s="11">
        <v>91907.497499999998</v>
      </c>
      <c r="K121" s="13">
        <v>5587.3312581800001</v>
      </c>
      <c r="O121">
        <f t="shared" si="42"/>
        <v>36.207193675563552</v>
      </c>
      <c r="T121" s="1"/>
      <c r="U121" s="11">
        <v>24</v>
      </c>
      <c r="V121" s="11">
        <v>50</v>
      </c>
      <c r="W121" s="11">
        <v>25</v>
      </c>
      <c r="X121" s="11">
        <v>2.5000000000000001E-2</v>
      </c>
      <c r="Y121" s="11">
        <v>80251.375</v>
      </c>
      <c r="Z121" s="11">
        <v>105915.484375</v>
      </c>
      <c r="AA121" s="11">
        <v>92315.020468699993</v>
      </c>
      <c r="AB121" s="11">
        <v>5836.2062045399998</v>
      </c>
      <c r="AF121">
        <f t="shared" si="44"/>
        <v>36.637027046493401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81941.9375</v>
      </c>
      <c r="I122" s="11">
        <v>104180.515625</v>
      </c>
      <c r="J122" s="11">
        <v>93486.928485600001</v>
      </c>
      <c r="K122" s="13">
        <v>5149.9477035800001</v>
      </c>
      <c r="O122">
        <f t="shared" si="42"/>
        <v>36.829414551426318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81883.0078125</v>
      </c>
      <c r="Z122" s="11">
        <v>105781.898438</v>
      </c>
      <c r="AA122" s="11">
        <v>93348.221754800004</v>
      </c>
      <c r="AB122" s="11">
        <v>5532.8570498600002</v>
      </c>
      <c r="AF122">
        <f t="shared" si="44"/>
        <v>37.047073247763024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51</v>
      </c>
      <c r="F123" s="11">
        <v>25.5</v>
      </c>
      <c r="G123" s="11">
        <v>2.5499999999999998E-2</v>
      </c>
      <c r="H123" s="11">
        <v>82317.7265625</v>
      </c>
      <c r="I123" s="11">
        <v>107948.1875</v>
      </c>
      <c r="J123" s="11">
        <v>94774.189950999993</v>
      </c>
      <c r="K123" s="13">
        <v>5767.9261842799997</v>
      </c>
      <c r="O123">
        <f t="shared" si="42"/>
        <v>37.336534497639931</v>
      </c>
      <c r="U123" s="11">
        <v>26</v>
      </c>
      <c r="V123" s="11">
        <v>51</v>
      </c>
      <c r="W123" s="11">
        <v>25.5</v>
      </c>
      <c r="X123" s="11">
        <v>2.5499999999999998E-2</v>
      </c>
      <c r="Y123" s="11">
        <v>84526.4765625</v>
      </c>
      <c r="Z123" s="11">
        <v>105338.226562</v>
      </c>
      <c r="AA123" s="11">
        <v>95144.026807600007</v>
      </c>
      <c r="AB123" s="11">
        <v>5303.6502558599996</v>
      </c>
      <c r="AF123">
        <f t="shared" si="44"/>
        <v>37.759773715743428</v>
      </c>
    </row>
    <row r="124" spans="3:51" x14ac:dyDescent="0.25">
      <c r="C124" s="1">
        <f t="shared" ref="C124" si="69">C37</f>
        <v>24</v>
      </c>
      <c r="D124" s="11">
        <v>27</v>
      </c>
      <c r="E124" s="11">
        <v>51</v>
      </c>
      <c r="F124" s="11">
        <v>25.5</v>
      </c>
      <c r="G124" s="11">
        <v>2.5499999999999998E-2</v>
      </c>
      <c r="H124" s="11">
        <v>86137.3828125</v>
      </c>
      <c r="I124" s="11">
        <v>102178.226562</v>
      </c>
      <c r="J124" s="11">
        <v>95382.820006099995</v>
      </c>
      <c r="K124" s="13">
        <v>4353.7954585400003</v>
      </c>
      <c r="O124">
        <f t="shared" si="42"/>
        <v>37.576305864298831</v>
      </c>
      <c r="U124" s="11">
        <v>27</v>
      </c>
      <c r="V124" s="11">
        <v>51</v>
      </c>
      <c r="W124" s="11">
        <v>25.5</v>
      </c>
      <c r="X124" s="11">
        <v>2.5499999999999998E-2</v>
      </c>
      <c r="Y124" s="11">
        <v>86237.265625</v>
      </c>
      <c r="Z124" s="11">
        <v>106550.445312</v>
      </c>
      <c r="AA124" s="11">
        <v>95328.162683799994</v>
      </c>
      <c r="AB124" s="11">
        <v>4784.0074367200004</v>
      </c>
      <c r="AF124">
        <f t="shared" si="44"/>
        <v>37.832851650865116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88900.6796875</v>
      </c>
      <c r="I125" s="11">
        <v>108692.195312</v>
      </c>
      <c r="J125" s="11">
        <v>97994.630937499998</v>
      </c>
      <c r="K125" s="13">
        <v>4921.22244374</v>
      </c>
      <c r="O125">
        <f t="shared" si="42"/>
        <v>38.605235459919186</v>
      </c>
      <c r="U125" s="11">
        <v>28</v>
      </c>
      <c r="V125" s="11">
        <v>50</v>
      </c>
      <c r="W125" s="11">
        <v>25</v>
      </c>
      <c r="X125" s="11">
        <v>2.5000000000000001E-2</v>
      </c>
      <c r="Y125" s="11">
        <v>85146.0234375</v>
      </c>
      <c r="Z125" s="11">
        <v>108316.539062</v>
      </c>
      <c r="AA125" s="11">
        <v>97656.813750000001</v>
      </c>
      <c r="AB125" s="11">
        <v>5620.7446464499999</v>
      </c>
      <c r="AF125">
        <f t="shared" si="44"/>
        <v>38.75702251342959</v>
      </c>
    </row>
    <row r="126" spans="3:51" x14ac:dyDescent="0.25">
      <c r="C126" s="1">
        <f>C39</f>
        <v>28</v>
      </c>
      <c r="D126" s="11">
        <v>29</v>
      </c>
      <c r="E126" s="11">
        <v>52</v>
      </c>
      <c r="F126" s="11">
        <v>26</v>
      </c>
      <c r="G126" s="11">
        <v>2.5999999999999999E-2</v>
      </c>
      <c r="H126" s="11">
        <v>87357.71875</v>
      </c>
      <c r="I126" s="11">
        <v>113069.1875</v>
      </c>
      <c r="J126" s="11">
        <v>101475.286058</v>
      </c>
      <c r="K126" s="13">
        <v>5567.1794933700003</v>
      </c>
      <c r="O126">
        <f t="shared" si="42"/>
        <v>39.976448445734469</v>
      </c>
      <c r="U126" s="11">
        <v>29</v>
      </c>
      <c r="V126" s="11">
        <v>52</v>
      </c>
      <c r="W126" s="11">
        <v>26</v>
      </c>
      <c r="X126" s="11">
        <v>2.5999999999999999E-2</v>
      </c>
      <c r="Y126" s="11">
        <v>89339.6484375</v>
      </c>
      <c r="Z126" s="11">
        <v>113167.84375</v>
      </c>
      <c r="AA126" s="11">
        <v>102802.90850400001</v>
      </c>
      <c r="AB126" s="11">
        <v>6032.0531942500002</v>
      </c>
      <c r="AF126">
        <f t="shared" si="44"/>
        <v>40.799351180301741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7982.4124188300002</v>
      </c>
      <c r="F167" s="11">
        <v>2394.3284159</v>
      </c>
      <c r="G167" s="11">
        <v>0.100627353914</v>
      </c>
      <c r="H167" s="6">
        <f>E167/F167</f>
        <v>3.3338836751972911</v>
      </c>
      <c r="N167" s="11">
        <v>6306.6283332200001</v>
      </c>
      <c r="O167" s="11">
        <v>1135.06019947</v>
      </c>
      <c r="P167" s="11">
        <v>3.43082344861</v>
      </c>
      <c r="Q167" s="6">
        <f>N167/O167</f>
        <v>5.5562060374989706</v>
      </c>
    </row>
    <row r="168" spans="3:17" x14ac:dyDescent="0.25">
      <c r="C168">
        <f t="shared" ref="C168" si="70">C12</f>
        <v>-26</v>
      </c>
      <c r="D168" s="11">
        <v>2</v>
      </c>
      <c r="E168" s="11">
        <v>659441.28500000003</v>
      </c>
      <c r="F168" s="11">
        <v>7780.0104476899996</v>
      </c>
      <c r="G168" s="11">
        <v>330.72811504399999</v>
      </c>
      <c r="H168" s="6">
        <f t="shared" ref="H168:H195" si="71">E168/F168</f>
        <v>84.760976792235269</v>
      </c>
      <c r="N168" s="11">
        <v>83328.879375000004</v>
      </c>
      <c r="O168" s="11">
        <v>2123.1775063700002</v>
      </c>
      <c r="P168" s="11">
        <v>248.699916172</v>
      </c>
      <c r="Q168" s="6">
        <f t="shared" ref="Q168:Q195" si="72">N168/O168</f>
        <v>39.247250465396796</v>
      </c>
    </row>
    <row r="169" spans="3:17" x14ac:dyDescent="0.25">
      <c r="C169">
        <f t="shared" ref="C169" si="73">C13</f>
        <v>-24</v>
      </c>
      <c r="D169" s="11">
        <v>3</v>
      </c>
      <c r="E169" s="11">
        <v>748114.57091300003</v>
      </c>
      <c r="F169" s="11">
        <v>4527.0599227299999</v>
      </c>
      <c r="G169" s="11">
        <v>506.130666733</v>
      </c>
      <c r="H169" s="6">
        <f t="shared" si="71"/>
        <v>165.25395812782986</v>
      </c>
      <c r="N169" s="11">
        <v>91720.9960938</v>
      </c>
      <c r="O169" s="11">
        <v>2305.8458912199999</v>
      </c>
      <c r="P169" s="11">
        <v>188.174724946</v>
      </c>
      <c r="Q169" s="6">
        <f t="shared" si="72"/>
        <v>39.777591574114844</v>
      </c>
    </row>
    <row r="170" spans="3:17" x14ac:dyDescent="0.25">
      <c r="C170">
        <f t="shared" ref="C170" si="74">C14</f>
        <v>-22</v>
      </c>
      <c r="D170" s="11">
        <v>4</v>
      </c>
      <c r="E170" s="11">
        <v>794618.50240400003</v>
      </c>
      <c r="F170" s="11">
        <v>3916.2658744199998</v>
      </c>
      <c r="G170" s="11">
        <v>441.64420611999998</v>
      </c>
      <c r="H170" s="6">
        <f t="shared" si="71"/>
        <v>202.90208271972426</v>
      </c>
      <c r="N170" s="11">
        <v>94864.313551700005</v>
      </c>
      <c r="O170" s="11">
        <v>2493.6005811</v>
      </c>
      <c r="P170" s="11">
        <v>125.116468099</v>
      </c>
      <c r="Q170" s="6">
        <f t="shared" si="72"/>
        <v>38.043106931685344</v>
      </c>
    </row>
    <row r="171" spans="3:17" x14ac:dyDescent="0.25">
      <c r="C171">
        <f t="shared" ref="C171" si="75">C15</f>
        <v>-20</v>
      </c>
      <c r="D171" s="11">
        <v>5</v>
      </c>
      <c r="E171" s="11">
        <v>820370.609069</v>
      </c>
      <c r="F171" s="11">
        <v>3871.9070225800001</v>
      </c>
      <c r="G171" s="11">
        <v>9223.1586789100002</v>
      </c>
      <c r="H171" s="6">
        <f t="shared" si="71"/>
        <v>211.87766242443385</v>
      </c>
      <c r="N171" s="11">
        <v>95142.4316789</v>
      </c>
      <c r="O171" s="11">
        <v>2443.5458069800002</v>
      </c>
      <c r="P171" s="11">
        <v>379.00612025200002</v>
      </c>
      <c r="Q171" s="6">
        <f t="shared" si="72"/>
        <v>38.936217773010512</v>
      </c>
    </row>
    <row r="172" spans="3:17" x14ac:dyDescent="0.25">
      <c r="C172">
        <f t="shared" ref="C172" si="76">C16</f>
        <v>-18</v>
      </c>
      <c r="D172" s="11">
        <v>6</v>
      </c>
      <c r="E172" s="11">
        <v>836313.54249999998</v>
      </c>
      <c r="F172" s="11">
        <v>3803.68296349</v>
      </c>
      <c r="G172" s="11">
        <v>1067.8301507599999</v>
      </c>
      <c r="H172" s="6">
        <f t="shared" si="71"/>
        <v>219.8694135466684</v>
      </c>
      <c r="N172" s="11">
        <v>95394.645156300001</v>
      </c>
      <c r="O172" s="11">
        <v>2044.3883250399999</v>
      </c>
      <c r="P172" s="11">
        <v>118.41350595500001</v>
      </c>
      <c r="Q172" s="6">
        <f t="shared" si="72"/>
        <v>46.661705111446253</v>
      </c>
    </row>
    <row r="173" spans="3:17" x14ac:dyDescent="0.25">
      <c r="C173">
        <f t="shared" ref="C173" si="77">C17</f>
        <v>-16</v>
      </c>
      <c r="D173" s="11">
        <v>7</v>
      </c>
      <c r="E173" s="11">
        <v>854679.84134599997</v>
      </c>
      <c r="F173" s="11">
        <v>4411.4335706399997</v>
      </c>
      <c r="G173" s="11">
        <v>1128.74512086</v>
      </c>
      <c r="H173" s="6">
        <f t="shared" si="71"/>
        <v>193.74197245862757</v>
      </c>
      <c r="N173" s="11">
        <v>95564.909705500002</v>
      </c>
      <c r="O173" s="11">
        <v>2426.36319116</v>
      </c>
      <c r="P173" s="11">
        <v>78.331120197600001</v>
      </c>
      <c r="Q173" s="6">
        <f t="shared" si="72"/>
        <v>39.386069675666384</v>
      </c>
    </row>
    <row r="174" spans="3:17" x14ac:dyDescent="0.25">
      <c r="C174">
        <f t="shared" ref="C174" si="78">C18</f>
        <v>-14</v>
      </c>
      <c r="D174" s="11">
        <v>8</v>
      </c>
      <c r="E174" s="11">
        <v>860943.84134599997</v>
      </c>
      <c r="F174" s="11">
        <v>2831.49435997</v>
      </c>
      <c r="G174" s="11">
        <v>1021.6888928</v>
      </c>
      <c r="H174" s="6">
        <f t="shared" si="71"/>
        <v>304.05988213062227</v>
      </c>
      <c r="N174" s="11">
        <v>94147.948167099996</v>
      </c>
      <c r="O174" s="11">
        <v>1988.7354881599999</v>
      </c>
      <c r="P174" s="11">
        <v>120.34304052100001</v>
      </c>
      <c r="Q174" s="6">
        <f t="shared" si="72"/>
        <v>47.340608506064683</v>
      </c>
    </row>
    <row r="175" spans="3:17" x14ac:dyDescent="0.25">
      <c r="C175">
        <f t="shared" ref="C175" si="79">C19</f>
        <v>-12</v>
      </c>
      <c r="D175" s="11">
        <v>9</v>
      </c>
      <c r="E175" s="11">
        <v>866769.80759800004</v>
      </c>
      <c r="F175" s="11">
        <v>3351.6627477799998</v>
      </c>
      <c r="G175" s="11">
        <v>1656.5358057999999</v>
      </c>
      <c r="H175" s="6">
        <f t="shared" si="71"/>
        <v>258.60889738148978</v>
      </c>
      <c r="N175" s="11">
        <v>94605.020527000001</v>
      </c>
      <c r="O175" s="11">
        <v>1561.8641152499999</v>
      </c>
      <c r="P175" s="11">
        <v>163.26017510700001</v>
      </c>
      <c r="Q175" s="6">
        <f t="shared" si="72"/>
        <v>60.57186384095715</v>
      </c>
    </row>
    <row r="176" spans="3:17" x14ac:dyDescent="0.25">
      <c r="C176">
        <f t="shared" ref="C176" si="80">C20</f>
        <v>-10</v>
      </c>
      <c r="D176" s="11">
        <v>10</v>
      </c>
      <c r="E176" s="11">
        <v>859652.08946100005</v>
      </c>
      <c r="F176" s="11">
        <v>3516.3874208000002</v>
      </c>
      <c r="G176" s="11">
        <v>974.65838054599999</v>
      </c>
      <c r="H176" s="6">
        <f t="shared" si="71"/>
        <v>244.47024363015831</v>
      </c>
      <c r="N176" s="11">
        <v>93129.982996299994</v>
      </c>
      <c r="O176" s="11">
        <v>2302.8938501799998</v>
      </c>
      <c r="P176" s="11">
        <v>201.885788824</v>
      </c>
      <c r="Q176" s="6">
        <f t="shared" si="72"/>
        <v>40.440414997426274</v>
      </c>
    </row>
    <row r="177" spans="3:17" x14ac:dyDescent="0.25">
      <c r="C177">
        <f t="shared" ref="C177" si="81">C21</f>
        <v>-8</v>
      </c>
      <c r="D177" s="11">
        <v>11</v>
      </c>
      <c r="E177" s="11">
        <v>860148.35372300004</v>
      </c>
      <c r="F177" s="11">
        <v>4842.6301925300004</v>
      </c>
      <c r="G177" s="11">
        <v>616.42617749199997</v>
      </c>
      <c r="H177" s="6">
        <f t="shared" si="71"/>
        <v>177.62007824793682</v>
      </c>
      <c r="N177" s="11">
        <v>92372.034740699994</v>
      </c>
      <c r="O177" s="11">
        <v>2207.64261132</v>
      </c>
      <c r="P177" s="11">
        <v>191.16682401599999</v>
      </c>
      <c r="Q177" s="6">
        <f t="shared" si="72"/>
        <v>41.841933230971947</v>
      </c>
    </row>
    <row r="178" spans="3:17" x14ac:dyDescent="0.25">
      <c r="C178">
        <f t="shared" ref="C178" si="82">C22</f>
        <v>-6</v>
      </c>
      <c r="D178" s="11">
        <v>12</v>
      </c>
      <c r="E178" s="11">
        <v>856843.45374999999</v>
      </c>
      <c r="F178" s="11">
        <v>4867.21134033</v>
      </c>
      <c r="G178" s="11">
        <v>950.46203079199995</v>
      </c>
      <c r="H178" s="6">
        <f t="shared" si="71"/>
        <v>176.04402065925197</v>
      </c>
      <c r="N178" s="11">
        <v>91379.362031199998</v>
      </c>
      <c r="O178" s="11">
        <v>2084.6303499199998</v>
      </c>
      <c r="P178" s="11">
        <v>268.95978309600002</v>
      </c>
      <c r="Q178" s="6">
        <f t="shared" si="72"/>
        <v>43.834803630632543</v>
      </c>
    </row>
    <row r="179" spans="3:17" x14ac:dyDescent="0.25">
      <c r="C179">
        <f t="shared" ref="C179" si="83">C23</f>
        <v>-4</v>
      </c>
      <c r="D179" s="11">
        <v>13</v>
      </c>
      <c r="E179" s="11">
        <v>853130.726716</v>
      </c>
      <c r="F179" s="11">
        <v>3142.3392160499998</v>
      </c>
      <c r="G179" s="11">
        <v>723.353634554</v>
      </c>
      <c r="H179" s="6">
        <f t="shared" si="71"/>
        <v>271.49542683313706</v>
      </c>
      <c r="N179" s="11">
        <v>91397.304534299998</v>
      </c>
      <c r="O179" s="11">
        <v>2878.7553284599999</v>
      </c>
      <c r="P179" s="11">
        <v>74.795256147200007</v>
      </c>
      <c r="Q179" s="6">
        <f t="shared" si="72"/>
        <v>31.748896347920372</v>
      </c>
    </row>
    <row r="180" spans="3:17" x14ac:dyDescent="0.25">
      <c r="C180">
        <f t="shared" ref="C180" si="84">C24</f>
        <v>-2</v>
      </c>
      <c r="D180" s="11">
        <v>14</v>
      </c>
      <c r="E180" s="11">
        <v>847658.88235299999</v>
      </c>
      <c r="F180" s="11">
        <v>3464.84664049</v>
      </c>
      <c r="G180" s="11">
        <v>692.624731774</v>
      </c>
      <c r="H180" s="6">
        <f t="shared" si="71"/>
        <v>244.6454259900876</v>
      </c>
      <c r="N180" s="11">
        <v>90595.341452199995</v>
      </c>
      <c r="O180" s="11">
        <v>2244.27438794</v>
      </c>
      <c r="P180" s="11">
        <v>329.65070182199997</v>
      </c>
      <c r="Q180" s="6">
        <f t="shared" si="72"/>
        <v>40.367319584017835</v>
      </c>
    </row>
    <row r="181" spans="3:17" x14ac:dyDescent="0.25">
      <c r="C181">
        <f t="shared" ref="C181" si="85">C25</f>
        <v>0</v>
      </c>
      <c r="D181" s="11">
        <v>15</v>
      </c>
      <c r="E181" s="11">
        <v>843227.23039200006</v>
      </c>
      <c r="F181" s="11">
        <v>3812.9000283</v>
      </c>
      <c r="G181" s="11">
        <v>680.21212678799998</v>
      </c>
      <c r="H181" s="6">
        <f t="shared" si="71"/>
        <v>221.15115112733679</v>
      </c>
      <c r="N181" s="11">
        <v>89566.136642199999</v>
      </c>
      <c r="O181" s="11">
        <v>1940.5987662499999</v>
      </c>
      <c r="P181" s="11">
        <v>121.448077576</v>
      </c>
      <c r="Q181" s="6">
        <f t="shared" si="72"/>
        <v>46.153866631213518</v>
      </c>
    </row>
    <row r="182" spans="3:17" x14ac:dyDescent="0.25">
      <c r="C182">
        <f t="shared" ref="C182" si="86">C26</f>
        <v>2</v>
      </c>
      <c r="D182" s="11">
        <v>16</v>
      </c>
      <c r="E182" s="11">
        <v>841349.04874999996</v>
      </c>
      <c r="F182" s="11">
        <v>3641.44699829</v>
      </c>
      <c r="G182" s="11">
        <v>533.17792190600005</v>
      </c>
      <c r="H182" s="6">
        <f t="shared" si="71"/>
        <v>231.04800073846798</v>
      </c>
      <c r="N182" s="11">
        <v>89629.362812499996</v>
      </c>
      <c r="O182" s="11">
        <v>1919.52996353</v>
      </c>
      <c r="P182" s="11">
        <v>105.74479908000001</v>
      </c>
      <c r="Q182" s="6">
        <f t="shared" si="72"/>
        <v>46.693390838073881</v>
      </c>
    </row>
    <row r="183" spans="3:17" x14ac:dyDescent="0.25">
      <c r="C183">
        <f t="shared" ref="C183" si="87">C27</f>
        <v>4</v>
      </c>
      <c r="D183" s="11">
        <v>17</v>
      </c>
      <c r="E183" s="11">
        <v>843032.05374999996</v>
      </c>
      <c r="F183" s="11">
        <v>3904.6145043900001</v>
      </c>
      <c r="G183" s="11">
        <v>455.49756439200002</v>
      </c>
      <c r="H183" s="6">
        <f t="shared" si="71"/>
        <v>215.90660302116123</v>
      </c>
      <c r="N183" s="11">
        <v>90494.546249999999</v>
      </c>
      <c r="O183" s="11">
        <v>1790.07484662</v>
      </c>
      <c r="P183" s="11">
        <v>996.93467775299996</v>
      </c>
      <c r="Q183" s="6">
        <f t="shared" si="72"/>
        <v>50.553498598603753</v>
      </c>
    </row>
    <row r="184" spans="3:17" x14ac:dyDescent="0.25">
      <c r="C184">
        <f t="shared" ref="C184" si="88">C28</f>
        <v>6</v>
      </c>
      <c r="D184" s="11">
        <v>18</v>
      </c>
      <c r="E184" s="11">
        <v>842969.22476000001</v>
      </c>
      <c r="F184" s="11">
        <v>4547.4427719100004</v>
      </c>
      <c r="G184" s="11">
        <v>399.58707662699999</v>
      </c>
      <c r="H184" s="6">
        <f t="shared" si="71"/>
        <v>185.37214585021357</v>
      </c>
      <c r="N184" s="11">
        <v>89608.540264399999</v>
      </c>
      <c r="O184" s="11">
        <v>2011.6938212499999</v>
      </c>
      <c r="P184" s="11">
        <v>121.69907027000001</v>
      </c>
      <c r="Q184" s="6">
        <f t="shared" si="72"/>
        <v>44.543826360574208</v>
      </c>
    </row>
    <row r="185" spans="3:17" x14ac:dyDescent="0.25">
      <c r="C185">
        <f t="shared" ref="C185" si="89">C29</f>
        <v>8</v>
      </c>
      <c r="D185" s="11">
        <v>19</v>
      </c>
      <c r="E185" s="11">
        <v>841064.28004800004</v>
      </c>
      <c r="F185" s="11">
        <v>4684.5535548300004</v>
      </c>
      <c r="G185" s="11">
        <v>348.18229411200002</v>
      </c>
      <c r="H185" s="6">
        <f t="shared" si="71"/>
        <v>179.53990069786315</v>
      </c>
      <c r="N185" s="11">
        <v>90473.362830500002</v>
      </c>
      <c r="O185" s="11">
        <v>1974.5449958199999</v>
      </c>
      <c r="P185" s="11">
        <v>85.161426745900002</v>
      </c>
      <c r="Q185" s="6">
        <f t="shared" si="72"/>
        <v>45.819853698967101</v>
      </c>
    </row>
    <row r="186" spans="3:17" x14ac:dyDescent="0.25">
      <c r="C186">
        <f t="shared" ref="C186" si="90">C30</f>
        <v>10</v>
      </c>
      <c r="D186" s="11">
        <v>20</v>
      </c>
      <c r="E186" s="11">
        <v>849823.89460799994</v>
      </c>
      <c r="F186" s="11">
        <v>3544.3918207199999</v>
      </c>
      <c r="G186" s="11">
        <v>710.61125033500002</v>
      </c>
      <c r="H186" s="6">
        <f t="shared" si="71"/>
        <v>239.76578707806874</v>
      </c>
      <c r="N186" s="11">
        <v>91109.000919099999</v>
      </c>
      <c r="O186" s="11">
        <v>2087.5336896499998</v>
      </c>
      <c r="P186" s="11">
        <v>356.35810962400001</v>
      </c>
      <c r="Q186" s="6">
        <f t="shared" si="72"/>
        <v>43.644326015344703</v>
      </c>
    </row>
    <row r="187" spans="3:17" x14ac:dyDescent="0.25">
      <c r="C187">
        <f t="shared" ref="C187" si="91">C31</f>
        <v>12</v>
      </c>
      <c r="D187" s="11">
        <v>21</v>
      </c>
      <c r="E187" s="11">
        <v>849697.92034299998</v>
      </c>
      <c r="F187" s="11">
        <v>3668.7871611400001</v>
      </c>
      <c r="G187" s="11">
        <v>950.01125485299997</v>
      </c>
      <c r="H187" s="6">
        <f t="shared" si="71"/>
        <v>231.60185724128348</v>
      </c>
      <c r="N187" s="11">
        <v>92009.990349300002</v>
      </c>
      <c r="O187" s="11">
        <v>2286.0527319799999</v>
      </c>
      <c r="P187" s="11">
        <v>114.612740741</v>
      </c>
      <c r="Q187" s="6">
        <f t="shared" si="72"/>
        <v>40.248411185864533</v>
      </c>
    </row>
    <row r="188" spans="3:17" x14ac:dyDescent="0.25">
      <c r="C188">
        <f t="shared" ref="C188" si="92">C32</f>
        <v>14</v>
      </c>
      <c r="D188" s="11">
        <v>22</v>
      </c>
      <c r="E188" s="11">
        <v>839855.00367600005</v>
      </c>
      <c r="F188" s="11">
        <v>4407.2267032700001</v>
      </c>
      <c r="G188" s="11">
        <v>667.41484817800006</v>
      </c>
      <c r="H188" s="6">
        <f t="shared" si="71"/>
        <v>190.56315007640939</v>
      </c>
      <c r="N188" s="11">
        <v>91615.470128700006</v>
      </c>
      <c r="O188" s="11">
        <v>2043.2562095799999</v>
      </c>
      <c r="P188" s="11">
        <v>162.62121718500001</v>
      </c>
      <c r="Q188" s="6">
        <f t="shared" si="72"/>
        <v>44.837974650047414</v>
      </c>
    </row>
    <row r="189" spans="3:17" x14ac:dyDescent="0.25">
      <c r="C189">
        <f t="shared" ref="C189" si="93">C33</f>
        <v>16</v>
      </c>
      <c r="D189" s="11">
        <v>23</v>
      </c>
      <c r="E189" s="11">
        <v>832741.13235299999</v>
      </c>
      <c r="F189" s="11">
        <v>3126.4787050099999</v>
      </c>
      <c r="G189" s="11">
        <v>765.65188583700001</v>
      </c>
      <c r="H189" s="6">
        <f t="shared" si="71"/>
        <v>266.35112883339997</v>
      </c>
      <c r="N189" s="11">
        <v>92159.302389699995</v>
      </c>
      <c r="O189" s="11">
        <v>2124.13674889</v>
      </c>
      <c r="P189" s="11">
        <v>142.19224415599999</v>
      </c>
      <c r="Q189" s="6">
        <f t="shared" si="72"/>
        <v>43.386708712543694</v>
      </c>
    </row>
    <row r="190" spans="3:17" x14ac:dyDescent="0.25">
      <c r="C190">
        <f t="shared" ref="C190" si="94">C34</f>
        <v>18</v>
      </c>
      <c r="D190" s="11">
        <v>24</v>
      </c>
      <c r="E190" s="11">
        <v>828521.57374999998</v>
      </c>
      <c r="F190" s="11">
        <v>3416.7249461400002</v>
      </c>
      <c r="G190" s="11">
        <v>1037.68355698</v>
      </c>
      <c r="H190" s="6">
        <f t="shared" si="71"/>
        <v>242.48998289605117</v>
      </c>
      <c r="N190" s="11">
        <v>92111.258749999994</v>
      </c>
      <c r="O190" s="11">
        <v>1836.31420609</v>
      </c>
      <c r="P190" s="11">
        <v>139.792859306</v>
      </c>
      <c r="Q190" s="6">
        <f t="shared" si="72"/>
        <v>50.160946555072016</v>
      </c>
    </row>
    <row r="191" spans="3:17" x14ac:dyDescent="0.25">
      <c r="C191">
        <f t="shared" ref="C191" si="95">C35</f>
        <v>20</v>
      </c>
      <c r="D191" s="11">
        <v>25</v>
      </c>
      <c r="E191" s="11">
        <v>819454.86898999999</v>
      </c>
      <c r="F191" s="11">
        <v>3843.8112144500001</v>
      </c>
      <c r="G191" s="11">
        <v>625.25688406100005</v>
      </c>
      <c r="H191" s="6">
        <f t="shared" si="71"/>
        <v>213.18811545932112</v>
      </c>
      <c r="N191" s="11">
        <v>93417.574819700007</v>
      </c>
      <c r="O191" s="11">
        <v>2146.0616501300001</v>
      </c>
      <c r="P191" s="11">
        <v>106.933857551</v>
      </c>
      <c r="Q191" s="6">
        <f t="shared" si="72"/>
        <v>43.529772229069529</v>
      </c>
    </row>
    <row r="192" spans="3:17" x14ac:dyDescent="0.25">
      <c r="C192">
        <f t="shared" ref="C192" si="96">C36</f>
        <v>22</v>
      </c>
      <c r="D192" s="11">
        <v>26</v>
      </c>
      <c r="E192" s="11">
        <v>811989.79289200006</v>
      </c>
      <c r="F192" s="11">
        <v>4273.1649747399997</v>
      </c>
      <c r="G192" s="11">
        <v>568.66991731200005</v>
      </c>
      <c r="H192" s="6">
        <f t="shared" si="71"/>
        <v>190.02069840315619</v>
      </c>
      <c r="N192" s="11">
        <v>94959.1073836</v>
      </c>
      <c r="O192" s="11">
        <v>2272.6086002799998</v>
      </c>
      <c r="P192" s="11">
        <v>658.80627340399997</v>
      </c>
      <c r="Q192" s="6">
        <f t="shared" si="72"/>
        <v>41.784189046851459</v>
      </c>
    </row>
    <row r="193" spans="3:17" x14ac:dyDescent="0.25">
      <c r="C193">
        <f t="shared" ref="C193" si="97">C37</f>
        <v>24</v>
      </c>
      <c r="D193" s="11">
        <v>27</v>
      </c>
      <c r="E193" s="11">
        <v>802040.82965700002</v>
      </c>
      <c r="F193" s="11">
        <v>4952.0689511399996</v>
      </c>
      <c r="G193" s="11">
        <v>1721.4582127599999</v>
      </c>
      <c r="H193" s="6">
        <f t="shared" si="71"/>
        <v>161.96075571047226</v>
      </c>
      <c r="N193" s="11">
        <v>95355.490655600006</v>
      </c>
      <c r="O193" s="11">
        <v>2141.6374237999999</v>
      </c>
      <c r="P193" s="11">
        <v>102.109743417</v>
      </c>
      <c r="Q193" s="6">
        <f t="shared" si="72"/>
        <v>44.52457245839804</v>
      </c>
    </row>
    <row r="194" spans="3:17" x14ac:dyDescent="0.25">
      <c r="C194">
        <f t="shared" ref="C194" si="98">C38</f>
        <v>26</v>
      </c>
      <c r="D194" s="11">
        <v>28</v>
      </c>
      <c r="E194" s="11">
        <v>787962.29125000001</v>
      </c>
      <c r="F194" s="11">
        <v>4544.9544781499999</v>
      </c>
      <c r="G194" s="11">
        <v>385.99957984899999</v>
      </c>
      <c r="H194" s="6">
        <f t="shared" si="71"/>
        <v>173.37077742761815</v>
      </c>
      <c r="N194" s="11">
        <v>97825.722343799993</v>
      </c>
      <c r="O194" s="11">
        <v>2114.37943111</v>
      </c>
      <c r="P194" s="11">
        <v>216.15149520899999</v>
      </c>
      <c r="Q194" s="6">
        <f t="shared" si="72"/>
        <v>46.26687192678741</v>
      </c>
    </row>
    <row r="195" spans="3:17" x14ac:dyDescent="0.25">
      <c r="C195">
        <f t="shared" ref="C195" si="99">C39</f>
        <v>28</v>
      </c>
      <c r="D195" s="11">
        <v>29</v>
      </c>
      <c r="E195" s="11">
        <v>795179.68028800003</v>
      </c>
      <c r="F195" s="11">
        <v>4133.3051459999997</v>
      </c>
      <c r="G195" s="11">
        <v>479.64150839600001</v>
      </c>
      <c r="H195" s="6">
        <f t="shared" si="71"/>
        <v>192.38349267717001</v>
      </c>
      <c r="N195" s="11">
        <v>102139.09780600001</v>
      </c>
      <c r="O195" s="11">
        <v>2574.8805803199998</v>
      </c>
      <c r="P195" s="11">
        <v>98.846150233200007</v>
      </c>
      <c r="Q195" s="6">
        <f t="shared" si="72"/>
        <v>39.667508694056174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2022-03-22T17:43:24Z</dcterms:modified>
</cp:coreProperties>
</file>