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patial data details" sheetId="1" r:id="rId4"/>
    <sheet state="visible" name="Metabolism data and sources" sheetId="2" r:id="rId5"/>
  </sheets>
  <definedNames>
    <definedName hidden="1" localSheetId="0" name="_xlnm._FilterDatabase">'Spatial data details'!$A$1:$L$100</definedName>
  </definedNames>
  <calcPr/>
</workbook>
</file>

<file path=xl/sharedStrings.xml><?xml version="1.0" encoding="utf-8"?>
<sst xmlns="http://schemas.openxmlformats.org/spreadsheetml/2006/main" count="578" uniqueCount="383">
  <si>
    <t xml:space="preserve">Used? </t>
  </si>
  <si>
    <t>City</t>
  </si>
  <si>
    <t>Data layer</t>
  </si>
  <si>
    <t>Use</t>
  </si>
  <si>
    <t>Format</t>
  </si>
  <si>
    <t>Resolution</t>
  </si>
  <si>
    <t>Projection</t>
  </si>
  <si>
    <t>Year</t>
  </si>
  <si>
    <t>Attributes of interest</t>
  </si>
  <si>
    <t>Source</t>
  </si>
  <si>
    <t>Metadata</t>
  </si>
  <si>
    <t>Notes</t>
  </si>
  <si>
    <t>NYC</t>
  </si>
  <si>
    <t>PLUTO</t>
  </si>
  <si>
    <t>Vector</t>
  </si>
  <si>
    <t>Land use, building size(?)</t>
  </si>
  <si>
    <t>https://www1.nyc.gov/site/planning/data-maps/open-data/dwn-pluto-mappluto.page</t>
  </si>
  <si>
    <t>Same link</t>
  </si>
  <si>
    <t>Core Logic data</t>
  </si>
  <si>
    <t>Building footprint?</t>
  </si>
  <si>
    <t>Dortmund</t>
  </si>
  <si>
    <t>Land Use</t>
  </si>
  <si>
    <t>10m</t>
  </si>
  <si>
    <t>https://land.copernicus.eu/local/urban-atlas/urban-atlas-2018?tab=download</t>
  </si>
  <si>
    <t>No parcel-level data available, must use Urban Atlas</t>
  </si>
  <si>
    <t>Land Cover</t>
  </si>
  <si>
    <t>Raster</t>
  </si>
  <si>
    <t>6in</t>
  </si>
  <si>
    <t>Land cover (8 classes)</t>
  </si>
  <si>
    <t>https://data.cityofnewyork.us/Environment/Land-Cover-Raster-Data-2017-6in-Resolution/he6d-2qns</t>
  </si>
  <si>
    <t>DSM</t>
  </si>
  <si>
    <t>0.35m</t>
  </si>
  <si>
    <t>New York State Plane - Long Island</t>
  </si>
  <si>
    <t>Top height in LiDAR survey</t>
  </si>
  <si>
    <t>No longer available on the internet</t>
  </si>
  <si>
    <r>
      <rPr/>
      <t xml:space="preserve">Details here - could probably ask someone to send it. </t>
    </r>
    <r>
      <rPr>
        <color rgb="FF1155CC"/>
        <u/>
      </rPr>
      <t>https://github.com/CityOfNewYork/nyc-geo-metadata/blob/master/Metadata/Metadata_HighestHitDigitalSurfaceModel.md</t>
    </r>
  </si>
  <si>
    <t>"Planimetrics"</t>
  </si>
  <si>
    <t>Building footprint, age, etc.</t>
  </si>
  <si>
    <t>https://github.com/CityOfNewYork/nyc-planimetrics/blob/master/Capture_Rules.md#imagery-and-data-specifications</t>
  </si>
  <si>
    <t>Includes building footprint, age, etc. Derived from PLUTO and aerial imagery. Might be useful for clearing trees from DSM in some cases</t>
  </si>
  <si>
    <t>LiDAR</t>
  </si>
  <si>
    <t>laz</t>
  </si>
  <si>
    <t>Object height above ground</t>
  </si>
  <si>
    <t>https://maps.nyc.gov/lidar/2017/</t>
  </si>
  <si>
    <t xml:space="preserve">Raw data still available since DSM is now hard to get. </t>
  </si>
  <si>
    <t>3D Building Model</t>
  </si>
  <si>
    <t>Building footprints</t>
  </si>
  <si>
    <t>https://www1.nyc.gov/site/doitt/initiatives/3d-building.page</t>
  </si>
  <si>
    <t>Not useful for rooftop ag - Most of city derived at LOD1, which flattens pitched and sloped roofs</t>
  </si>
  <si>
    <t>Road Centerlines</t>
  </si>
  <si>
    <t>Doesn't include width</t>
  </si>
  <si>
    <t>https://data.cityofnewyork.us/City-Government/road/svwp-sbcd</t>
  </si>
  <si>
    <t>Paris</t>
  </si>
  <si>
    <t>Roads</t>
  </si>
  <si>
    <t>Polyline</t>
  </si>
  <si>
    <t>https://opendata.paris.fr/explore/dataset/plan-de-voirie-chaussees/export/?disjunctive.num_pave&amp;location=17,48.8568,2.31945&amp;basemap=jawg.streets</t>
  </si>
  <si>
    <t>Timelapse of NYC streets</t>
  </si>
  <si>
    <t>https://streets.planning.nyc.gov/?lat=-73.9677&amp;layer-groups=%5B%22citymap%22%2C%22street-centerlines%22%5D&amp;lng=40.6783&amp;zoom=15.73</t>
  </si>
  <si>
    <t>London</t>
  </si>
  <si>
    <t>1m</t>
  </si>
  <si>
    <t>https://environment.data.gov.uk/DefraDataDownload/?Mode=survey</t>
  </si>
  <si>
    <t>DTM</t>
  </si>
  <si>
    <t>DSM/DTM/etc</t>
  </si>
  <si>
    <t>Rasters</t>
  </si>
  <si>
    <t>--</t>
  </si>
  <si>
    <t>Database of rasters</t>
  </si>
  <si>
    <t>https://environment.data.gov.uk/searchresults;query=LIDAR%20Composite%20DSM;searchtype=All;page=1;pagesize=20;orderby=Relevancy</t>
  </si>
  <si>
    <t>UKMap</t>
  </si>
  <si>
    <t>Vectors</t>
  </si>
  <si>
    <t>Land use, land cover, building footprints, roads</t>
  </si>
  <si>
    <t>Europe</t>
  </si>
  <si>
    <t>Copernicus DEM</t>
  </si>
  <si>
    <t>Polygon</t>
  </si>
  <si>
    <t>30m</t>
  </si>
  <si>
    <t>DEM</t>
  </si>
  <si>
    <t>Gorzow Wlkp</t>
  </si>
  <si>
    <t>BDOT</t>
  </si>
  <si>
    <t>Nantes</t>
  </si>
  <si>
    <t>Occupation sol</t>
  </si>
  <si>
    <t>Land use</t>
  </si>
  <si>
    <t>EMPRISE BATIE PARIS</t>
  </si>
  <si>
    <t>Rough built space land use, land cover</t>
  </si>
  <si>
    <t>https://geocatalogue.apur.org/catalogue/srv/fre/catalog.search#/metadata/28f07fd4-937b-4489-9331-90b4602d8cab</t>
  </si>
  <si>
    <t>Hauteur bati</t>
  </si>
  <si>
    <t>Building heights</t>
  </si>
  <si>
    <t>https://opendata.apur.org/datasets/ce1caec3ca034334a66fba97ffa20748/about</t>
  </si>
  <si>
    <t>Buildings and plat map</t>
  </si>
  <si>
    <t>http://geoportal.wms.um.gorzow.pl/map/www/mapa.php?CFGF=wms&amp;mylayers=+granice_miasta+ortofotomapa2019+</t>
  </si>
  <si>
    <t>See email from Lidia - Can use WFS inside QGIS or at this site.</t>
  </si>
  <si>
    <t>PARCELLE CADASTRALE</t>
  </si>
  <si>
    <t>Plat map</t>
  </si>
  <si>
    <t>https://geocatalogue.apur.org/catalogue/srv/fre/catalog.search#/metadata/urn:apur:parcelle_cadastrale_od</t>
  </si>
  <si>
    <t>quartier_paris.geojson</t>
  </si>
  <si>
    <t>Administrative boundaries</t>
  </si>
  <si>
    <t>https://opendata.paris.fr/explore/dataset/quartier_paris/information/?location=12,48.85889,2.34692&amp;basemap=jawg.streets</t>
  </si>
  <si>
    <t>FONCTION URBAINES</t>
  </si>
  <si>
    <t>2013-16</t>
  </si>
  <si>
    <t>https://geocatalogue.apur.org/catalogue/srv/fre/catalog.search#/metadata/urn:apur:fonction_urbaine_od</t>
  </si>
  <si>
    <t>Volumes non batis paris</t>
  </si>
  <si>
    <t>Unbuilt space land use, land cover</t>
  </si>
  <si>
    <t>https://opendata.paris.fr/explore/dataset/volumesnonbatisparis/information/</t>
  </si>
  <si>
    <t>Census - age</t>
  </si>
  <si>
    <t>https://geocatalogue.apur.org/catalogue/srv/fre/catalog.search#/metadata/dab00394-1f3d-4950-8673-f8e519b51962</t>
  </si>
  <si>
    <t>Census - sex</t>
  </si>
  <si>
    <t>https://geocatalogue.apur.org/catalogue/srv/fre/catalog.search#/metadata/701f773d-bc23-41c6-9647-d9317af97713</t>
  </si>
  <si>
    <t>Rent price</t>
  </si>
  <si>
    <t>https://opendata.paris.fr/explore/dataset/logement-encadrement-des-loyers/information/?disjunctive.id_zone&amp;disjunctive.nom_quartier&amp;disjunctive.piece&amp;disjunctive.epoque&amp;disjunctive.meuble_txt&amp;location=12,48.85889,2.34692&amp;basemap=jawg.streets</t>
  </si>
  <si>
    <t>Green space</t>
  </si>
  <si>
    <t>https://opendata.apur.org/datasets/equipement-emprise-espace-vert?geometry=1.294%2C48.664%2C3.471%2C48.981</t>
  </si>
  <si>
    <t>https://opendata.paris.fr/explore/dataset/espaces_verts/information/?disjunctive.type_ev&amp;disjunctive.categorie&amp;disjunctive.adresse_codepostal&amp;disjunctive.presence_cloture&amp;basemap=jawg.dark&amp;location=11,48.83239,2.34691</t>
  </si>
  <si>
    <t>Permeability</t>
  </si>
  <si>
    <t>https://www.apur.org/fr/nos-travaux/gerer-eaux-pluviales-paris-atlas-potentiel-bassin-versant</t>
  </si>
  <si>
    <t>Detroit</t>
  </si>
  <si>
    <t>Building Footprints</t>
  </si>
  <si>
    <t>Building footprints and heights</t>
  </si>
  <si>
    <t>https://maps-semcog.opendata.arcgis.com/datasets/building-footprints/explore</t>
  </si>
  <si>
    <t>1m Contours</t>
  </si>
  <si>
    <t>Can derive DEM</t>
  </si>
  <si>
    <t>https://contours.semcog.org/</t>
  </si>
  <si>
    <t>Agglomerated Parcels</t>
  </si>
  <si>
    <t>https://maps-semcog.opendata.arcgis.com/datasets/SEMCOG::land-use-2020-1/about</t>
  </si>
  <si>
    <t>USA</t>
  </si>
  <si>
    <t>Census TigerLines</t>
  </si>
  <si>
    <t>https://www2.census.gov/geo/tiger/TIGER2020/ROADS/</t>
  </si>
  <si>
    <r>
      <rPr/>
      <t xml:space="preserve">Guide to county codes available here: </t>
    </r>
    <r>
      <rPr>
        <color rgb="FF1155CC"/>
        <u/>
      </rPr>
      <t>https://www.census.gov/library/reference/code-lists/ansi.html#county</t>
    </r>
  </si>
  <si>
    <r>
      <rPr/>
      <t xml:space="preserve">Can also find centerline data for Wayne Co here: </t>
    </r>
    <r>
      <rPr>
        <color rgb="FF1155CC"/>
        <u/>
      </rPr>
      <t>https://www.waynecounty.com/departments/technology/gis-data.aspx</t>
    </r>
  </si>
  <si>
    <t>NLCD</t>
  </si>
  <si>
    <t>https://www.mrlc.gov/data</t>
  </si>
  <si>
    <t>Parcels</t>
  </si>
  <si>
    <t>https://data.detroitmi.gov/datasets/parcels-2/explore?location=42.342422%2C-83.063896%2C15.61</t>
  </si>
  <si>
    <t>Varies</t>
  </si>
  <si>
    <t>Can derive DSM -- see Detroit derivation for detailed explanation</t>
  </si>
  <si>
    <t>https://apps.nationalmap.gov/downloader/</t>
  </si>
  <si>
    <t>Brownfields</t>
  </si>
  <si>
    <t>Point data</t>
  </si>
  <si>
    <t>https://portal.datadrivendetroit.org/datasets/D3::brownfields/explore?location=42.312956%2C-83.142457%2C10.70</t>
  </si>
  <si>
    <t>Southeast Michigan</t>
  </si>
  <si>
    <t>polylines</t>
  </si>
  <si>
    <t>Roads (no widths, though)</t>
  </si>
  <si>
    <t>https://maps-semcog.opendata.arcgis.com/datasets/SEMCOG::roads/explore?location=42.352344%2C-83.070752%2C16.83&amp;showTable=true</t>
  </si>
  <si>
    <t>Land cover</t>
  </si>
  <si>
    <t>1ft</t>
  </si>
  <si>
    <t>https://drive.google.com/drive/folders/1vWF89FXm6-fr4LAOyRBwRuD2cdYq1ACg?usp=sharing_eil_m&amp;ts=62c720f0</t>
  </si>
  <si>
    <t>Source: American Forests via Rob Goodspeed - see email</t>
  </si>
  <si>
    <t>Aerial imagery</t>
  </si>
  <si>
    <t>Varied</t>
  </si>
  <si>
    <t>https://semcog.org/aerial-imagery</t>
  </si>
  <si>
    <t>PM2.5</t>
  </si>
  <si>
    <t>1km</t>
  </si>
  <si>
    <t>2000-2016</t>
  </si>
  <si>
    <t>https://sedac.ciesin.columbia.edu/data/set/aqdh-pm2-5-concentrations-contiguous-us-1-km-2000-2016/data-download</t>
  </si>
  <si>
    <t>All</t>
  </si>
  <si>
    <t>Transit/walking times</t>
  </si>
  <si>
    <t>Package</t>
  </si>
  <si>
    <t>https://udst.github.io/urbanaccess/index.html</t>
  </si>
  <si>
    <t>Database</t>
  </si>
  <si>
    <t>https://opendata.apur.org/search?tags=apur_bd_environnement_reseau</t>
  </si>
  <si>
    <t>Basic census data</t>
  </si>
  <si>
    <t>https://opendata.apur.org/datasets/Apur::recensement-iris-population/about</t>
  </si>
  <si>
    <t>Hauteur Vegetation - Vegetation height</t>
  </si>
  <si>
    <t>https://opendata.apur.org/datasets/Apur::hauteur-vegetation-2021/about</t>
  </si>
  <si>
    <r>
      <rPr/>
      <t xml:space="preserve">Guide: </t>
    </r>
    <r>
      <rPr>
        <color rgb="FF1155CC"/>
        <u/>
      </rPr>
      <t>https://opendata.apur.org/datasets/Apur::hauteur-vegetation-2021/about</t>
    </r>
  </si>
  <si>
    <t>Rough land cover</t>
  </si>
  <si>
    <t xml:space="preserve">Not all that detailed. </t>
  </si>
  <si>
    <t>https://data-iau-idf.opendata.arcgis.com/datasets/a234b49a68bb48cd9df5bec52459c244_21/explore?location=48.856835%2C2.296025%2C16.34</t>
  </si>
  <si>
    <t>Ortho-Sat</t>
  </si>
  <si>
    <t>https://geoservices.ign.fr/ortho-sat</t>
  </si>
  <si>
    <t>BD Ortho - Plane orthoimagery</t>
  </si>
  <si>
    <t>As high as 20cm</t>
  </si>
  <si>
    <t>https://geoservices.ign.fr/bdortho</t>
  </si>
  <si>
    <t>Linke Turbidity</t>
  </si>
  <si>
    <t>0.5 degrees lat?</t>
  </si>
  <si>
    <t>Global linke - can pull to 1m by aligning</t>
  </si>
  <si>
    <t>http://www.soda-pro.com/help/general-knowledge/linke-turbidity-factor</t>
  </si>
  <si>
    <t>https://data.cityofnewyork.us/Housing-Development/Building-Footprints/nqwf-w8eh</t>
  </si>
  <si>
    <t>https://github.com/CityOfNewYork/nyc-geo-metadata/blob/master/Metadata/Metadata_BuildingFootprints.md</t>
  </si>
  <si>
    <t>Sidewalks</t>
  </si>
  <si>
    <t>https://data.cityofnewyork.us/City-Government/Sidewalk/vfx9-tbb6/data?no_mobile=true</t>
  </si>
  <si>
    <t>https://github.com/CityOfNewYork/nyc-planimetrics/blob/master/Capture_Rules.md</t>
  </si>
  <si>
    <t>Roadbeds</t>
  </si>
  <si>
    <t>https://data.cityofnewyork.us/City-Government/Roadbed/xgwd-7vhd/data?no_mobile=true</t>
  </si>
  <si>
    <t>Parks</t>
  </si>
  <si>
    <t>https://data.cityofnewyork.us/Recreation/Parks-Properties/enfh-gkve</t>
  </si>
  <si>
    <t>Borough boundaries</t>
  </si>
  <si>
    <t>https://data.cityofnewyork.us/City-Government/Borough-Boundaries/tqmj-j8zm</t>
  </si>
  <si>
    <t>Parking lots</t>
  </si>
  <si>
    <t>https://data.cityofnewyork.us/City-Government/Parking-Lot/h7zy-iq3d/data?no_mobile=true</t>
  </si>
  <si>
    <t>Ward boundaries</t>
  </si>
  <si>
    <t>https://data.london.gov.uk/dataset/statistical-gis-boundary-files-london</t>
  </si>
  <si>
    <t>TBD</t>
  </si>
  <si>
    <t>https://jeodpp.jrc.ec.europa.eu/ftp/jrc-opendata/DBSM/DBSM_Europe_R2023/</t>
  </si>
  <si>
    <t>https://publications.jrc.ec.europa.eu/repository/handle/JRC135616</t>
  </si>
  <si>
    <t>https://isprs-archives.copernicus.org/articles/XLVIII-4-W7-2023/47/2023/isprs-archives-XLVIII-4-W7-2023-47-2023.pdf</t>
  </si>
  <si>
    <t>Equipement emprise infrastructure</t>
  </si>
  <si>
    <t>LC - Pavement, LU - Rail</t>
  </si>
  <si>
    <t>Public transit infrastructure</t>
  </si>
  <si>
    <t>https://opendata.apur.org/maps/equipement-emprise-infrastructure-transport</t>
  </si>
  <si>
    <t>Troncon Voie Paris</t>
  </si>
  <si>
    <t>France</t>
  </si>
  <si>
    <t>BD Topo</t>
  </si>
  <si>
    <t>Similar to UKMap, not as good at the parcel level though. Has buildings, cemeteries, other useful things</t>
  </si>
  <si>
    <t>https://geoservices.ign.fr/bdtopo</t>
  </si>
  <si>
    <t>Roads - Plan de voirie - Chaussées</t>
  </si>
  <si>
    <t>LC and LU</t>
  </si>
  <si>
    <t>https://opendata.paris.fr/explore/dataset/plan-de-voirie-chaussees/export/?disjunctive.num_pave</t>
  </si>
  <si>
    <t>Trees</t>
  </si>
  <si>
    <t>https://opendata.paris.fr/explore/dataset/les-arbres/export/?disjunctive.typeemplacement&amp;disjunctive.arrondissement&amp;disjunctive.libellefrancais&amp;disjunctive.genre&amp;disjunctive.espece&amp;disjunctive.varieteoucultivar&amp;disjunctive.stadedeveloppement&amp;disjunctive.remarquable</t>
  </si>
  <si>
    <t>Collective gardens</t>
  </si>
  <si>
    <t>https://opendata.paris.fr/explore/dataset/jardins-partages/export/?disjunctive.nom_ev&amp;disjunctive.nom_gerant&amp;disjunctive.type_espace_vert&amp;disjunctive.type_jardin_partage&amp;disjunctive.domaine&amp;disjunctive.proprietaire_terrain&amp;disjunctive.statut_plu&amp;disjunctive.amenagements</t>
  </si>
  <si>
    <t>Compost collection</t>
  </si>
  <si>
    <t>https://opendata.paris.fr/explore/dataset/dechets-menagers-points-dapport-volontaire-composteurs/information/?disjunctive.operateur&amp;disjunctive.code_postal&amp;disjunctive.type</t>
  </si>
  <si>
    <t>https://opendata.paris.fr/explore/dataset/espaces_verts/export/?disjunctive.type_ev&amp;disjunctive.categorie&amp;disjunctive.adresse_codepostal&amp;disjunctive.presence_cloture</t>
  </si>
  <si>
    <t>Database - Maps and data about Paris</t>
  </si>
  <si>
    <t xml:space="preserve">Misc. </t>
  </si>
  <si>
    <t>https://opendata.paris.fr/pages/catalogue/?disjunctive.theme&amp;disjunctive.publisher&amp;sort=modified</t>
  </si>
  <si>
    <t>Database - Urban Planing docs</t>
  </si>
  <si>
    <t>PDF/Docs</t>
  </si>
  <si>
    <t>https://www.geoportail-urbanisme.gouv.fr/</t>
  </si>
  <si>
    <t>Ile-de-France</t>
  </si>
  <si>
    <t>Open Data Platform</t>
  </si>
  <si>
    <t>https://data-iau-idf.opendata.arcgis.com/explore?bbox=1.7203741210939578%2C%2048.14314252911483%2C%203.2859258789060415%2C%2049.21666184715988&amp;collection=Dataset</t>
  </si>
  <si>
    <t>Public spaces (roads and parks)</t>
  </si>
  <si>
    <t>https://data-iau-idf.opendata.arcgis.com/datasets/2d28017b95be47adb0552cc56a23fe14_19/explore?location=48.853848%2C2.347142%2C16.35</t>
  </si>
  <si>
    <t xml:space="preserve">Occupation sol </t>
  </si>
  <si>
    <t xml:space="preserve">11 categories, not clipped by espaces poublic or buildings yet. </t>
  </si>
  <si>
    <t>https://data-iau-idf.opendata.arcgis.com/datasets/iau-idf::occupation-du-sol-2021-en-11-postes-de-l%C3%A9gende-d%C3%AEle-de-france/about</t>
  </si>
  <si>
    <t>Metropole boundary</t>
  </si>
  <si>
    <r>
      <rPr/>
      <t xml:space="preserve">Direct download: </t>
    </r>
    <r>
      <rPr>
        <color rgb="FF1155CC"/>
        <u/>
      </rPr>
      <t>https://atom.geo-ide.developpement-durable.gouv.fr/atomArchive/GetResource?id=efc7b741-039a-4c6d-adb4-385bf6eda43a&amp;dataType=dataset</t>
    </r>
  </si>
  <si>
    <r>
      <rPr>
        <color rgb="FF000000"/>
      </rPr>
      <t xml:space="preserve">Metadata: </t>
    </r>
    <r>
      <rPr>
        <color rgb="FF1155CC"/>
        <u/>
      </rPr>
      <t>https://www.geocatalogue.fr/Detail.do?fileIdentifier=fr-120066022-jdd-85032089-f491-4c4f-9a1f-31023dfd8872</t>
    </r>
  </si>
  <si>
    <t>New York City</t>
  </si>
  <si>
    <t>* 1 m3 = 1,000 L</t>
  </si>
  <si>
    <t>** GWh = 1,000,000 kWh</t>
  </si>
  <si>
    <t>City-level variables</t>
  </si>
  <si>
    <t>Population</t>
  </si>
  <si>
    <t>Persons per km2</t>
  </si>
  <si>
    <t>City land area (km2)</t>
  </si>
  <si>
    <t xml:space="preserve">Potable water demand </t>
  </si>
  <si>
    <t>145.2 L per person per day</t>
  </si>
  <si>
    <t>147.123 L per person per day</t>
  </si>
  <si>
    <t>187.94 L per person per day, all uses</t>
  </si>
  <si>
    <t>120 gallons per person per day - all uses</t>
  </si>
  <si>
    <t>120 L per day per person, household? - need non-household use?</t>
  </si>
  <si>
    <t>Potable water demand (L / day)</t>
  </si>
  <si>
    <t>Annual electricity consumption</t>
  </si>
  <si>
    <t>5839.26 kWh per capita - all electricity demand - national average</t>
  </si>
  <si>
    <t>3999.08 (kWh per capita)</t>
  </si>
  <si>
    <t>36,230 GWh - derived from LEGGI as all electricity demand</t>
  </si>
  <si>
    <t>152,147 GWh - all electricity demand</t>
  </si>
  <si>
    <t>33029.17 GWh - all electricity demand</t>
  </si>
  <si>
    <t>Comparing cities</t>
  </si>
  <si>
    <t>Per capita GWh</t>
  </si>
  <si>
    <t>KWh</t>
  </si>
  <si>
    <t>Daily electricity consumption per capita (kWh/day)</t>
  </si>
  <si>
    <t>City Grid Mix (Basic %, see source for details)</t>
  </si>
  <si>
    <t>Eurostat</t>
  </si>
  <si>
    <t>Calculated from NGESO</t>
  </si>
  <si>
    <t>Known at grid level</t>
  </si>
  <si>
    <t>Precipitation - cm per yr unless otherwise indicated</t>
  </si>
  <si>
    <r>
      <rPr>
        <color rgb="FF1155CC"/>
        <u/>
      </rPr>
      <t>80.64</t>
    </r>
    <r>
      <rPr/>
      <t xml:space="preserve"> - avg of Dortmund sites at link</t>
    </r>
  </si>
  <si>
    <r>
      <rPr>
        <color rgb="FF1155CC"/>
        <u/>
      </rPr>
      <t>61.498</t>
    </r>
    <r>
      <rPr>
        <color rgb="FF000000"/>
      </rPr>
      <t xml:space="preserve"> - Heathrow selected because it's middle of the road in London</t>
    </r>
  </si>
  <si>
    <r>
      <rPr>
        <color rgb="FF1155CC"/>
        <u/>
      </rPr>
      <t>49.5 in / yr</t>
    </r>
    <r>
      <rPr/>
      <t xml:space="preserve"> - Central Park</t>
    </r>
  </si>
  <si>
    <t>Precipitation - cm per year</t>
  </si>
  <si>
    <t>Food waste at household - rates</t>
  </si>
  <si>
    <t>Annual food consumption (g veg per person per day (all from veg file of 2018 GDD))</t>
  </si>
  <si>
    <t>Dortmund HH</t>
  </si>
  <si>
    <t>GDP</t>
  </si>
  <si>
    <t>41880 Euro per capita</t>
  </si>
  <si>
    <t>50209 PLN - see regional factbook in data</t>
  </si>
  <si>
    <t>57338 GBP per capita</t>
  </si>
  <si>
    <r>
      <rPr>
        <color rgb="FF1155CC"/>
        <u/>
      </rPr>
      <t>95334.14</t>
    </r>
    <r>
      <rPr/>
      <t xml:space="preserve"> USD per capita</t>
    </r>
  </si>
  <si>
    <t>61100 Euro per capita</t>
  </si>
  <si>
    <t>Dortmund All</t>
  </si>
  <si>
    <t>GDP (USD - PPP)</t>
  </si>
  <si>
    <t>GDP (USD)</t>
  </si>
  <si>
    <t>Not sure about this, but might be able to find something here</t>
  </si>
  <si>
    <t>https://portal.geo.stat.gov.pl/</t>
  </si>
  <si>
    <t>https://zielonagora.stat.gov.pl/en/publications/statistical-yearbook/statistical-yearbook-of-lubuskie-voivodship-2022,2,18.html</t>
  </si>
  <si>
    <t>Data sources</t>
  </si>
  <si>
    <t>Data</t>
  </si>
  <si>
    <t>Links</t>
  </si>
  <si>
    <t>Water consumption - est. by utility</t>
  </si>
  <si>
    <t>https://www.eaudeparis.fr/en/water-price#:~:text=Daily%20consumption%20tap%20water%20is,times%20cheaper%20than%20bottled%20water.</t>
  </si>
  <si>
    <t>Food consumption - generalized database</t>
  </si>
  <si>
    <t>https://www.globaldietarydatabase.org/management/microdata-surveys</t>
  </si>
  <si>
    <t xml:space="preserve">See screenshot to right. </t>
  </si>
  <si>
    <t>EU</t>
  </si>
  <si>
    <t>Grid Mix - summary</t>
  </si>
  <si>
    <t>https://www.iea.org/regions/europe</t>
  </si>
  <si>
    <t>General claim about water use - 2.6 billion L</t>
  </si>
  <si>
    <t>https://www.london.gov.uk/programmes-strategies/environment-and-climate-change/climate-change/climate-adaptation/water-resources</t>
  </si>
  <si>
    <t>Energy consumption - utility report</t>
  </si>
  <si>
    <t>https://data.london.gov.uk/dataset/electricity-consumption-borough</t>
  </si>
  <si>
    <t>Food consumption - veggies and general</t>
  </si>
  <si>
    <t>https://www.gov.uk/government/statistical-data-sets/family-food-datasets</t>
  </si>
  <si>
    <t xml:space="preserve">Population </t>
  </si>
  <si>
    <t>Eurostat, as explained here</t>
  </si>
  <si>
    <t>US</t>
  </si>
  <si>
    <t>Power Mix</t>
  </si>
  <si>
    <t>https://www.epa.gov/egrid/power-profiler#/</t>
  </si>
  <si>
    <t>Grid mix - country level</t>
  </si>
  <si>
    <t>Complete energy balances [nrg_bal_c__custom_9324962]</t>
  </si>
  <si>
    <t>Summary food waste by food group</t>
  </si>
  <si>
    <t>Caldeira, Carla, Valeria De Laurentiis, Sara Corrado, Freija van Holsteijn, and Serenella Sala. “Quantification of Food Waste per Product Group along the Food Supply Chain in the European Union: A Mass Flow Analysis.” Resources, Conservation and Recycling 149 (October 1, 2019): 479–88. https://doi.org/10.1016/j.resconrec.2019.06.011.</t>
  </si>
  <si>
    <t>Food waste overall</t>
  </si>
  <si>
    <t>Commission for Environmental Cooperation. “Characterization and Management of Food Loss and Waste in North America.” Montreal, Canada, 2017.</t>
  </si>
  <si>
    <t xml:space="preserve">Calculated as 31% overall waste times 57 over 90 for the proportion of post-harvest waste that is consumer. </t>
  </si>
  <si>
    <t>Food supply</t>
  </si>
  <si>
    <t>https://www.usda.gov/foodwaste/faqs</t>
  </si>
  <si>
    <t>Gorzow</t>
  </si>
  <si>
    <t>Wastewater flow</t>
  </si>
  <si>
    <t>https://bdl.stat.gov.pl/bdl/dane/podgrup/tablica</t>
  </si>
  <si>
    <t>Lots of stuff available here - Bank Danych Lokalnych - Local Data Bank. This number came from Category K9, ENVIRONMENTAL PROTECTION; Group G222, MUNICIPAL WASTEWATER TREATMENT; Subgroup P1700, Treated wastewater during the year</t>
  </si>
  <si>
    <t>Water consumption</t>
  </si>
  <si>
    <t>Same source - Bank Danych Lokalnych - Local Data Bank. This number came from Category K9 - ENVIRONMENTAL PROTECTION; Group G220 - WITHDRAWAL AND USE OF WATER AND WASTEWATER TREATMENT PLANTS; Subgroup P1669 - Consumption of water for needs of the national economy and population during the year</t>
  </si>
  <si>
    <t>Food consumption</t>
  </si>
  <si>
    <t>See INCA datasets if you need something not included in GDD unification</t>
  </si>
  <si>
    <t>Energy consumption</t>
  </si>
  <si>
    <t>Same source - Bank Danych Lokalnych - Local Data Bank. Category K13 - FUEL, ENERGY AND MATERIALS MARKET; Group G185 - POWER SECTOR; Subgroup P1675 - Consumption of electricity by economic sectors</t>
  </si>
  <si>
    <t>2016/17</t>
  </si>
  <si>
    <t>https://www.thameswater.co.uk/media-library/home/about-us/regulation/water-resources/technical-report/current-and-future-demand-for-water.pdf</t>
  </si>
  <si>
    <t>Notes household and non-household separately</t>
  </si>
  <si>
    <t>2021 (and other years)</t>
  </si>
  <si>
    <t>https://data.london.gov.uk/dataset/leggi</t>
  </si>
  <si>
    <t>LEGGI - annual report on energy use and GHG inventory</t>
  </si>
  <si>
    <t>UK</t>
  </si>
  <si>
    <t>Detailed grid mix</t>
  </si>
  <si>
    <t>Up to today</t>
  </si>
  <si>
    <t>https://www.nationalgrideso.com/data-portal/historic-generation-mix/historic_gb_generation_mix</t>
  </si>
  <si>
    <t>Census boundaries</t>
  </si>
  <si>
    <t>Up to 2022</t>
  </si>
  <si>
    <t>https://borders.ukdataservice.ac.uk/easy_download.html</t>
  </si>
  <si>
    <t>Census data - All LSOA - OA better - see below</t>
  </si>
  <si>
    <t>https://statistics.ukdataservice.ac.uk/dataset/?q=&amp;vocab_Area_type=Lower+Tier+Local+Authorities&amp;vocab_Unit=Persons&amp;sort=metadata_modified+desc&amp;page=11</t>
  </si>
  <si>
    <t>Census data - all levels</t>
  </si>
  <si>
    <t>NHGIS</t>
  </si>
  <si>
    <t>Nativity data (includes pop counts)</t>
  </si>
  <si>
    <t>https://statistics.ukdataservice.ac.uk/dataset/ons_2021_migration_country-of-birth</t>
  </si>
  <si>
    <t>Need to pivot_wider - just import to R, load tidyverse, and run this: Nativity_long &lt;- TS004_Country_Of_Birth_2021_oa_ONS %&gt;% pivot_wider(id_cols = `Output Areas Code`, names_from = `Country of birth (12 categories)`, values_from = Observation)</t>
  </si>
  <si>
    <t>Total population can be field calculated in QGIS with this if you don't do it in R -  to_int("Nativity_long_Europe: United Kingdom")  +  to_int("Nativity_long_Europe: EU countries: European Union EU14" ) +  to_int("Nativity_long_Europe: EU countries: European Union EU8" ) +  to_int("Nativity_long_Europe: EU countries: European Union EU2" ) +  to_int("Nativity_long_Europe: EU countries: All other EU countries" ) +  to_int("Nativity_long_Europe: Non-EU countries: All other non-EU countries")  +  to_int("Nativity_long_Africa" ) +  to_int("Nativity_long_Middle East and Asia" ) +  to_int("Nativity_long_The Americas and the Caribbean")  +  to_int("Nativity_long_Antarctica and Oceania (including Australasia) and Other")  +  to_int("Nativity_long_British Overseas" )</t>
  </si>
  <si>
    <t>Water use</t>
  </si>
  <si>
    <t>1979-2022</t>
  </si>
  <si>
    <t>https://data.cityofnewyork.us/Environment/Water-Consumption-in-the-City-of-New-York/ia2d-e54m/explore/query/SELECT%0A%20%20%60year%60%2C%0A%20%20%60new_york_city_population%60%2C%0A%20%20%60nyc_consumption_million_gallons_per_day%60%2C%0A%20%20%60per_capita_gallons_per_person_per_day%60/page/filter</t>
  </si>
  <si>
    <t>Electricity Use</t>
  </si>
  <si>
    <t>2021 (and projections)</t>
  </si>
  <si>
    <t>https://www.nyiso.com/documents/20142/2226333/2022-Gold-Book-Final-Public.pdf/cd2fb218-fd1e-8428-7f19-df3e0cf4df3e</t>
  </si>
  <si>
    <t xml:space="preserve">Independent Utility commission report </t>
  </si>
  <si>
    <t xml:space="preserve">Population  - Can't find anything below city level </t>
  </si>
  <si>
    <r>
      <rPr>
        <color rgb="FF1155CC"/>
        <u/>
      </rPr>
      <t>https://bdl.stat.gov.pl/bdl/dane/podgrup/mapa</t>
    </r>
    <r>
      <rPr/>
      <t xml:space="preserve"> and https://geo.stat.gov.pl/app/mapa/gus/c633a248-a094-0007-c39a-25d57ecdf0e4/?locale=en&amp;mapview=52.718921%2C15.216553%2C95742.99s#/ </t>
    </r>
  </si>
  <si>
    <t>Wastewater treatment</t>
  </si>
  <si>
    <t>https://www.nyc.gov/site/dep/water/wastewater-treatment-system.page</t>
  </si>
  <si>
    <t>https://www.insee.fr/en/statistiques/7634038?geo=EPCI-200054781</t>
  </si>
  <si>
    <t xml:space="preserve">Might be available at IRIS level, but this is the Metropole, so that's a start. </t>
  </si>
  <si>
    <t>Real-time data (in MW) since 2017</t>
  </si>
  <si>
    <t>https://www.rte-france.com/en/eco2mix/download-indicators</t>
  </si>
  <si>
    <t>Available at national, regional, metro levels</t>
  </si>
  <si>
    <t>City populations</t>
  </si>
  <si>
    <t>2020-2021</t>
  </si>
  <si>
    <t>https://ec.europa.eu/eurostat/databrowser/view/urb_cpop1/default/table?lang=en&amp;category=urb.urb_cgc</t>
  </si>
  <si>
    <t>https://www.insee.fr/en/statistiques/zones/6457611?geo=DEP-75+DEP-92+DEP-93+DEP-94&amp;debut=0</t>
  </si>
  <si>
    <t>Summary at Dept level - with other data</t>
  </si>
  <si>
    <t>https://ec.europa.eu/eurostat/databrowser/view/env_wat_cat__custom_11080873/default/table?lang=en</t>
  </si>
  <si>
    <t>Eurostat at country level - set category to all NACE + HH</t>
  </si>
  <si>
    <t>Wastewater generation</t>
  </si>
  <si>
    <t>https://ec.europa.eu/eurostat/databrowser/view/env_ww_genv/default/table?lang=en&amp;category=env.env_wat.env_nwat</t>
  </si>
  <si>
    <t>Eurostat at country level</t>
  </si>
  <si>
    <t>https://data.london.gov.uk/dataset/londons-population</t>
  </si>
  <si>
    <t>Out of date, but precise</t>
  </si>
  <si>
    <t>https://www.ons.gov.uk/peoplepopulationandcommunity/populationandmigration/populationestimates/datasets/populationandhouseholdestimatesenglandandwalescensus2021</t>
  </si>
  <si>
    <t>Census data for all LOA</t>
  </si>
  <si>
    <t>https://data.census.gov/table/ACSDP5Y2022.DP05?q=demographic&amp;g=050XX00US36005,36047,36061,36081,36085_160XX00US3651000</t>
  </si>
  <si>
    <t>Easy visualization of ACS data</t>
  </si>
  <si>
    <t>Land Area</t>
  </si>
  <si>
    <t>https://www.nyc.gov/assets/planning/download/pdf/community/community-portal/profile/nyc_profile.pdf</t>
  </si>
  <si>
    <t>Precip</t>
  </si>
  <si>
    <t>https://www2.dortmund.de/en/about_dortmund/geographyclimate/index.html</t>
  </si>
  <si>
    <t>Area</t>
  </si>
  <si>
    <t>Derived from NRW boundaries layer and confirmed with online data</t>
  </si>
  <si>
    <t xml:space="preserve">Area </t>
  </si>
  <si>
    <t>Derived from Metropole boundaries layer and confirmed with online data</t>
  </si>
  <si>
    <t>Derived from plat map and confirmed with online data</t>
  </si>
  <si>
    <t>Derived from boundary layer and confirmed with online data</t>
  </si>
  <si>
    <t>https://ec.europa.eu/eurostat/databrowser/view/nrg_cb_e__custom_11081037/default/table?lang=en</t>
  </si>
  <si>
    <t xml:space="preserve">National gross usage available, comes out pretty plausible at city level.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</si>
</sst>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"/>
    <numFmt numFmtId="165" formatCode="0.0"/>
    <numFmt numFmtId="166" formatCode="&quot;$&quot;#,##0"/>
  </numFmts>
  <fonts count="18">
    <font>
      <sz val="10.0"/>
      <color rgb="FF000000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u/>
      <color rgb="FF1155CC"/>
    </font>
    <font>
      <u/>
      <color rgb="FF0000FF"/>
    </font>
    <font>
      <u/>
      <color rgb="FF0000FF"/>
    </font>
    <font>
      <sz val="12.0"/>
      <color rgb="FF000000"/>
      <name val="Calibri"/>
    </font>
    <font>
      <color rgb="FF000000"/>
    </font>
    <font>
      <sz val="11.0"/>
      <color rgb="FF212121"/>
      <name val="Calibri"/>
    </font>
    <font>
      <b/>
      <u/>
      <color theme="1"/>
      <name val="Arial"/>
      <scheme val="minor"/>
    </font>
    <font>
      <b/>
      <u/>
      <color theme="1"/>
      <name val="Arial"/>
      <scheme val="minor"/>
    </font>
    <font>
      <b/>
      <u/>
      <color theme="1"/>
      <name val="Arial"/>
      <scheme val="minor"/>
    </font>
    <font>
      <i/>
      <color theme="1"/>
      <name val="Arial"/>
      <scheme val="minor"/>
    </font>
    <font>
      <u/>
      <color rgb="FF0000FF"/>
    </font>
    <font>
      <u/>
      <color rgb="FF0000FF"/>
    </font>
    <font>
      <color rgb="FF000000"/>
      <name val="Arial"/>
    </font>
    <font>
      <i/>
      <u/>
      <color rgb="FF0000FF"/>
    </font>
    <font>
      <u/>
      <sz val="10.0"/>
      <color rgb="FF004494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/>
    </xf>
    <xf borderId="0" fillId="0" fontId="4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1" numFmtId="0" xfId="0" applyAlignment="1" applyFont="1">
      <alignment readingOrder="0"/>
    </xf>
    <xf borderId="0" fillId="0" fontId="5" numFmtId="0" xfId="0" applyAlignment="1" applyFont="1">
      <alignment readingOrder="0"/>
    </xf>
    <xf borderId="0" fillId="0" fontId="2" numFmtId="0" xfId="0" applyFont="1"/>
    <xf borderId="0" fillId="2" fontId="6" numFmtId="0" xfId="0" applyAlignment="1" applyFill="1" applyFont="1">
      <alignment readingOrder="0"/>
    </xf>
    <xf borderId="0" fillId="0" fontId="7" numFmtId="0" xfId="0" applyAlignment="1" applyFont="1">
      <alignment readingOrder="0"/>
    </xf>
    <xf borderId="0" fillId="0" fontId="7" numFmtId="0" xfId="0" applyAlignment="1" applyFont="1">
      <alignment readingOrder="0"/>
    </xf>
    <xf borderId="0" fillId="0" fontId="8" numFmtId="0" xfId="0" applyAlignment="1" applyFont="1">
      <alignment readingOrder="0"/>
    </xf>
    <xf borderId="0" fillId="0" fontId="1" numFmtId="0" xfId="0" applyFont="1"/>
    <xf borderId="0" fillId="0" fontId="9" numFmtId="0" xfId="0" applyAlignment="1" applyFont="1">
      <alignment readingOrder="0" shrinkToFit="0" wrapText="1"/>
    </xf>
    <xf borderId="0" fillId="0" fontId="10" numFmtId="0" xfId="0" applyAlignment="1" applyFont="1">
      <alignment readingOrder="0"/>
    </xf>
    <xf borderId="0" fillId="0" fontId="11" numFmtId="0" xfId="0" applyAlignment="1" applyFont="1">
      <alignment horizontal="center" readingOrder="0" shrinkToFit="0" vertical="center" wrapText="1"/>
    </xf>
    <xf borderId="0" fillId="0" fontId="12" numFmtId="0" xfId="0" applyAlignment="1" applyFont="1">
      <alignment readingOrder="0" shrinkToFit="0" wrapText="1"/>
    </xf>
    <xf borderId="0" fillId="0" fontId="13" numFmtId="3" xfId="0" applyAlignment="1" applyFont="1" applyNumberFormat="1">
      <alignment readingOrder="0"/>
    </xf>
    <xf borderId="0" fillId="0" fontId="1" numFmtId="164" xfId="0" applyAlignment="1" applyFont="1" applyNumberFormat="1">
      <alignment readingOrder="0"/>
    </xf>
    <xf borderId="0" fillId="0" fontId="1" numFmtId="4" xfId="0" applyAlignment="1" applyFont="1" applyNumberFormat="1">
      <alignment readingOrder="0"/>
    </xf>
    <xf borderId="0" fillId="0" fontId="1" numFmtId="165" xfId="0" applyAlignment="1" applyFont="1" applyNumberFormat="1">
      <alignment readingOrder="0"/>
    </xf>
    <xf borderId="0" fillId="0" fontId="1" numFmtId="165" xfId="0" applyAlignment="1" applyFont="1" applyNumberFormat="1">
      <alignment readingOrder="0"/>
    </xf>
    <xf borderId="0" fillId="0" fontId="14" numFmtId="4" xfId="0" applyAlignment="1" applyFont="1" applyNumberFormat="1">
      <alignment readingOrder="0"/>
    </xf>
    <xf borderId="0" fillId="0" fontId="1" numFmtId="164" xfId="0" applyAlignment="1" applyFont="1" applyNumberFormat="1">
      <alignment readingOrder="0"/>
    </xf>
    <xf borderId="0" fillId="0" fontId="7" numFmtId="0" xfId="0" applyAlignment="1" applyFont="1">
      <alignment readingOrder="0"/>
    </xf>
    <xf borderId="0" fillId="0" fontId="1" numFmtId="2" xfId="0" applyAlignment="1" applyFont="1" applyNumberFormat="1">
      <alignment readingOrder="0"/>
    </xf>
    <xf borderId="0" fillId="2" fontId="15" numFmtId="0" xfId="0" applyAlignment="1" applyFont="1">
      <alignment horizontal="left" readingOrder="0"/>
    </xf>
    <xf borderId="0" fillId="0" fontId="16" numFmtId="0" xfId="0" applyAlignment="1" applyFont="1">
      <alignment readingOrder="0"/>
    </xf>
    <xf borderId="0" fillId="0" fontId="1" numFmtId="166" xfId="0" applyAlignment="1" applyFont="1" applyNumberFormat="1">
      <alignment readingOrder="0"/>
    </xf>
    <xf borderId="0" fillId="0" fontId="12" numFmtId="0" xfId="0" applyAlignment="1" applyFont="1">
      <alignment readingOrder="0"/>
    </xf>
    <xf borderId="0" fillId="2" fontId="17" numFmtId="0" xfId="0" applyAlignment="1" applyFont="1">
      <alignment readingOrder="0"/>
    </xf>
  </cellXfs>
  <cellStyles count="1">
    <cellStyle xfId="0" name="Normal" builtinId="0"/>
  </cellStyles>
  <dxfs count="1">
    <dxf>
      <font/>
      <fill>
        <patternFill patternType="solid">
          <fgColor rgb="FFF4CCCC"/>
          <bgColor rgb="FFF4CC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0</xdr:colOff>
      <xdr:row>24</xdr:row>
      <xdr:rowOff>0</xdr:rowOff>
    </xdr:from>
    <xdr:ext cx="7277100" cy="137160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sedac.ciesin.columbia.edu/data/set/aqdh-pm2-5-concentrations-contiguous-us-1-km-2000-2016/data-download" TargetMode="External"/><Relationship Id="rId42" Type="http://schemas.openxmlformats.org/officeDocument/2006/relationships/hyperlink" Target="https://opendata.apur.org/search?tags=apur_bd_environnement_reseau" TargetMode="External"/><Relationship Id="rId41" Type="http://schemas.openxmlformats.org/officeDocument/2006/relationships/hyperlink" Target="https://udst.github.io/urbanaccess/index.html" TargetMode="External"/><Relationship Id="rId44" Type="http://schemas.openxmlformats.org/officeDocument/2006/relationships/hyperlink" Target="https://opendata.apur.org/datasets/Apur::hauteur-vegetation-2021/about" TargetMode="External"/><Relationship Id="rId43" Type="http://schemas.openxmlformats.org/officeDocument/2006/relationships/hyperlink" Target="https://opendata.apur.org/datasets/Apur::recensement-iris-population/about" TargetMode="External"/><Relationship Id="rId46" Type="http://schemas.openxmlformats.org/officeDocument/2006/relationships/hyperlink" Target="https://data-iau-idf.opendata.arcgis.com/datasets/a234b49a68bb48cd9df5bec52459c244_21/explore?location=48.856835%2C2.296025%2C16.34" TargetMode="External"/><Relationship Id="rId45" Type="http://schemas.openxmlformats.org/officeDocument/2006/relationships/hyperlink" Target="https://opendata.apur.org/datasets/Apur::hauteur-vegetation-2021/about" TargetMode="External"/><Relationship Id="rId1" Type="http://schemas.openxmlformats.org/officeDocument/2006/relationships/hyperlink" Target="https://www1.nyc.gov/site/planning/data-maps/open-data/dwn-pluto-mappluto.page" TargetMode="External"/><Relationship Id="rId2" Type="http://schemas.openxmlformats.org/officeDocument/2006/relationships/hyperlink" Target="https://land.copernicus.eu/local/urban-atlas/urban-atlas-2018?tab=download" TargetMode="External"/><Relationship Id="rId3" Type="http://schemas.openxmlformats.org/officeDocument/2006/relationships/hyperlink" Target="https://data.cityofnewyork.us/Environment/Land-Cover-Raster-Data-2017-6in-Resolution/he6d-2qns" TargetMode="External"/><Relationship Id="rId4" Type="http://schemas.openxmlformats.org/officeDocument/2006/relationships/hyperlink" Target="https://github.com/CityOfNewYork/nyc-geo-metadata/blob/master/Metadata/Metadata_HighestHitDigitalSurfaceModel.md" TargetMode="External"/><Relationship Id="rId9" Type="http://schemas.openxmlformats.org/officeDocument/2006/relationships/hyperlink" Target="https://opendata.paris.fr/explore/dataset/plan-de-voirie-chaussees/export/?disjunctive.num_pave&amp;location=17,48.8568,2.31945&amp;basemap=jawg.streets" TargetMode="External"/><Relationship Id="rId48" Type="http://schemas.openxmlformats.org/officeDocument/2006/relationships/hyperlink" Target="https://geoservices.ign.fr/bdortho" TargetMode="External"/><Relationship Id="rId47" Type="http://schemas.openxmlformats.org/officeDocument/2006/relationships/hyperlink" Target="https://geoservices.ign.fr/ortho-sat" TargetMode="External"/><Relationship Id="rId49" Type="http://schemas.openxmlformats.org/officeDocument/2006/relationships/hyperlink" Target="http://www.soda-pro.com/help/general-knowledge/linke-turbidity-factor" TargetMode="External"/><Relationship Id="rId5" Type="http://schemas.openxmlformats.org/officeDocument/2006/relationships/hyperlink" Target="https://github.com/CityOfNewYork/nyc-planimetrics/blob/master/Capture_Rules.md" TargetMode="External"/><Relationship Id="rId6" Type="http://schemas.openxmlformats.org/officeDocument/2006/relationships/hyperlink" Target="https://maps.nyc.gov/lidar/2017/" TargetMode="External"/><Relationship Id="rId7" Type="http://schemas.openxmlformats.org/officeDocument/2006/relationships/hyperlink" Target="https://www1.nyc.gov/site/doitt/initiatives/3d-building.page" TargetMode="External"/><Relationship Id="rId8" Type="http://schemas.openxmlformats.org/officeDocument/2006/relationships/hyperlink" Target="https://data.cityofnewyork.us/City-Government/road/svwp-sbcd" TargetMode="External"/><Relationship Id="rId73" Type="http://schemas.openxmlformats.org/officeDocument/2006/relationships/hyperlink" Target="https://data-iau-idf.opendata.arcgis.com/datasets/iau-idf::occupation-du-sol-2021-en-11-postes-de-l%C3%A9gende-d%C3%AEle-de-france/about" TargetMode="External"/><Relationship Id="rId72" Type="http://schemas.openxmlformats.org/officeDocument/2006/relationships/hyperlink" Target="https://data-iau-idf.opendata.arcgis.com/datasets/2d28017b95be47adb0552cc56a23fe14_19/explore?location=48.853848%2C2.347142%2C16.35" TargetMode="External"/><Relationship Id="rId31" Type="http://schemas.openxmlformats.org/officeDocument/2006/relationships/hyperlink" Target="https://www.census.gov/library/reference/code-lists/ansi.html" TargetMode="External"/><Relationship Id="rId75" Type="http://schemas.openxmlformats.org/officeDocument/2006/relationships/hyperlink" Target="https://www.geocatalogue.fr/Detail.do?fileIdentifier=fr-120066022-jdd-85032089-f491-4c4f-9a1f-31023dfd8872" TargetMode="External"/><Relationship Id="rId30" Type="http://schemas.openxmlformats.org/officeDocument/2006/relationships/hyperlink" Target="https://www2.census.gov/geo/tiger/TIGER2020/ROADS/" TargetMode="External"/><Relationship Id="rId74" Type="http://schemas.openxmlformats.org/officeDocument/2006/relationships/hyperlink" Target="https://atom.geo-ide.developpement-durable.gouv.fr/atomArchive/GetResource?id=efc7b741-039a-4c6d-adb4-385bf6eda43a&amp;dataType=dataset" TargetMode="External"/><Relationship Id="rId33" Type="http://schemas.openxmlformats.org/officeDocument/2006/relationships/hyperlink" Target="https://www.mrlc.gov/data" TargetMode="External"/><Relationship Id="rId32" Type="http://schemas.openxmlformats.org/officeDocument/2006/relationships/hyperlink" Target="https://www.waynecounty.com/departments/technology/gis-data.aspx" TargetMode="External"/><Relationship Id="rId76" Type="http://schemas.openxmlformats.org/officeDocument/2006/relationships/drawing" Target="../drawings/drawing1.xml"/><Relationship Id="rId35" Type="http://schemas.openxmlformats.org/officeDocument/2006/relationships/hyperlink" Target="https://apps.nationalmap.gov/downloader/" TargetMode="External"/><Relationship Id="rId34" Type="http://schemas.openxmlformats.org/officeDocument/2006/relationships/hyperlink" Target="https://data.detroitmi.gov/datasets/parcels-2/explore?location=42.342422%2C-83.063896%2C15.61" TargetMode="External"/><Relationship Id="rId71" Type="http://schemas.openxmlformats.org/officeDocument/2006/relationships/hyperlink" Target="https://data-iau-idf.opendata.arcgis.com/explore?bbox=1.7203741210939578%2C%2048.14314252911483%2C%203.2859258789060415%2C%2049.21666184715988&amp;collection=Dataset" TargetMode="External"/><Relationship Id="rId70" Type="http://schemas.openxmlformats.org/officeDocument/2006/relationships/hyperlink" Target="https://www.geoportail-urbanisme.gouv.fr/" TargetMode="External"/><Relationship Id="rId37" Type="http://schemas.openxmlformats.org/officeDocument/2006/relationships/hyperlink" Target="https://maps-semcog.opendata.arcgis.com/datasets/SEMCOG::roads/explore?location=42.352344%2C-83.070752%2C16.83&amp;showTable=true" TargetMode="External"/><Relationship Id="rId36" Type="http://schemas.openxmlformats.org/officeDocument/2006/relationships/hyperlink" Target="https://portal.datadrivendetroit.org/datasets/D3::brownfields/explore?location=42.312956%2C-83.142457%2C10.70" TargetMode="External"/><Relationship Id="rId39" Type="http://schemas.openxmlformats.org/officeDocument/2006/relationships/hyperlink" Target="https://semcog.org/aerial-imagery" TargetMode="External"/><Relationship Id="rId38" Type="http://schemas.openxmlformats.org/officeDocument/2006/relationships/hyperlink" Target="https://drive.google.com/drive/folders/1vWF89FXm6-fr4LAOyRBwRuD2cdYq1ACg?usp=sharing_eil_m&amp;ts=62c720f0" TargetMode="External"/><Relationship Id="rId62" Type="http://schemas.openxmlformats.org/officeDocument/2006/relationships/hyperlink" Target="https://opendata.apur.org/maps/equipement-emprise-infrastructure-transport" TargetMode="External"/><Relationship Id="rId61" Type="http://schemas.openxmlformats.org/officeDocument/2006/relationships/hyperlink" Target="https://isprs-archives.copernicus.org/articles/XLVIII-4-W7-2023/47/2023/isprs-archives-XLVIII-4-W7-2023-47-2023.pdf" TargetMode="External"/><Relationship Id="rId20" Type="http://schemas.openxmlformats.org/officeDocument/2006/relationships/hyperlink" Target="https://opendata.paris.fr/explore/dataset/volumesnonbatisparis/information/" TargetMode="External"/><Relationship Id="rId64" Type="http://schemas.openxmlformats.org/officeDocument/2006/relationships/hyperlink" Target="https://opendata.paris.fr/explore/dataset/plan-de-voirie-chaussees/export/?disjunctive.num_pave" TargetMode="External"/><Relationship Id="rId63" Type="http://schemas.openxmlformats.org/officeDocument/2006/relationships/hyperlink" Target="https://geoservices.ign.fr/bdtopo" TargetMode="External"/><Relationship Id="rId22" Type="http://schemas.openxmlformats.org/officeDocument/2006/relationships/hyperlink" Target="https://geocatalogue.apur.org/catalogue/srv/fre/catalog.search" TargetMode="External"/><Relationship Id="rId66" Type="http://schemas.openxmlformats.org/officeDocument/2006/relationships/hyperlink" Target="https://opendata.paris.fr/explore/dataset/jardins-partages/export/?disjunctive.nom_ev&amp;disjunctive.nom_gerant&amp;disjunctive.type_espace_vert&amp;disjunctive.type_jardin_partage&amp;disjunctive.domaine&amp;disjunctive.proprietaire_terrain&amp;disjunctive.statut_plu&amp;disjunctive.amenagements" TargetMode="External"/><Relationship Id="rId21" Type="http://schemas.openxmlformats.org/officeDocument/2006/relationships/hyperlink" Target="https://geocatalogue.apur.org/catalogue/srv/fre/catalog.search" TargetMode="External"/><Relationship Id="rId65" Type="http://schemas.openxmlformats.org/officeDocument/2006/relationships/hyperlink" Target="https://opendata.paris.fr/explore/dataset/les-arbres/export/?disjunctive.typeemplacement&amp;disjunctive.arrondissement&amp;disjunctive.libellefrancais&amp;disjunctive.genre&amp;disjunctive.espece&amp;disjunctive.varieteoucultivar&amp;disjunctive.stadedeveloppement&amp;disjunctive.remarquable" TargetMode="External"/><Relationship Id="rId24" Type="http://schemas.openxmlformats.org/officeDocument/2006/relationships/hyperlink" Target="https://opendata.apur.org/datasets/equipement-emprise-espace-vert?geometry=1.294%2C48.664%2C3.471%2C48.981" TargetMode="External"/><Relationship Id="rId68" Type="http://schemas.openxmlformats.org/officeDocument/2006/relationships/hyperlink" Target="https://opendata.paris.fr/explore/dataset/espaces_verts/export/?disjunctive.type_ev&amp;disjunctive.categorie&amp;disjunctive.adresse_codepostal&amp;disjunctive.presence_cloture" TargetMode="External"/><Relationship Id="rId23" Type="http://schemas.openxmlformats.org/officeDocument/2006/relationships/hyperlink" Target="https://opendata.paris.fr/explore/dataset/logement-encadrement-des-loyers/information/?disjunctive.id_zone&amp;disjunctive.nom_quartier&amp;disjunctive.piece&amp;disjunctive.epoque&amp;disjunctive.meuble_txt&amp;location=12,48.85889,2.34692&amp;basemap=jawg.streets" TargetMode="External"/><Relationship Id="rId67" Type="http://schemas.openxmlformats.org/officeDocument/2006/relationships/hyperlink" Target="https://opendata.paris.fr/explore/dataset/dechets-menagers-points-dapport-volontaire-composteurs/information/?disjunctive.operateur&amp;disjunctive.code_postal&amp;disjunctive.type" TargetMode="External"/><Relationship Id="rId60" Type="http://schemas.openxmlformats.org/officeDocument/2006/relationships/hyperlink" Target="https://publications.jrc.ec.europa.eu/repository/handle/JRC135616" TargetMode="External"/><Relationship Id="rId26" Type="http://schemas.openxmlformats.org/officeDocument/2006/relationships/hyperlink" Target="https://www.apur.org/fr/nos-travaux/gerer-eaux-pluviales-paris-atlas-potentiel-bassin-versant" TargetMode="External"/><Relationship Id="rId25" Type="http://schemas.openxmlformats.org/officeDocument/2006/relationships/hyperlink" Target="https://opendata.paris.fr/explore/dataset/espaces_verts/information/?disjunctive.type_ev&amp;disjunctive.categorie&amp;disjunctive.adresse_codepostal&amp;disjunctive.presence_cloture&amp;basemap=jawg.dark&amp;location=11,48.83239,2.34691" TargetMode="External"/><Relationship Id="rId69" Type="http://schemas.openxmlformats.org/officeDocument/2006/relationships/hyperlink" Target="https://opendata.paris.fr/pages/catalogue/?disjunctive.theme&amp;disjunctive.publisher&amp;sort=modified" TargetMode="External"/><Relationship Id="rId28" Type="http://schemas.openxmlformats.org/officeDocument/2006/relationships/hyperlink" Target="https://contours.semcog.org/" TargetMode="External"/><Relationship Id="rId27" Type="http://schemas.openxmlformats.org/officeDocument/2006/relationships/hyperlink" Target="https://maps-semcog.opendata.arcgis.com/datasets/building-footprints/explore" TargetMode="External"/><Relationship Id="rId29" Type="http://schemas.openxmlformats.org/officeDocument/2006/relationships/hyperlink" Target="https://maps-semcog.opendata.arcgis.com/datasets/SEMCOG::land-use-2020-1/about" TargetMode="External"/><Relationship Id="rId51" Type="http://schemas.openxmlformats.org/officeDocument/2006/relationships/hyperlink" Target="https://github.com/CityOfNewYork/nyc-geo-metadata/blob/master/Metadata/Metadata_BuildingFootprints.md" TargetMode="External"/><Relationship Id="rId50" Type="http://schemas.openxmlformats.org/officeDocument/2006/relationships/hyperlink" Target="https://data.cityofnewyork.us/Housing-Development/Building-Footprints/nqwf-w8eh" TargetMode="External"/><Relationship Id="rId53" Type="http://schemas.openxmlformats.org/officeDocument/2006/relationships/hyperlink" Target="https://github.com/CityOfNewYork/nyc-planimetrics/blob/master/Capture_Rules.md" TargetMode="External"/><Relationship Id="rId52" Type="http://schemas.openxmlformats.org/officeDocument/2006/relationships/hyperlink" Target="https://data.cityofnewyork.us/City-Government/Sidewalk/vfx9-tbb6/data?no_mobile=true" TargetMode="External"/><Relationship Id="rId11" Type="http://schemas.openxmlformats.org/officeDocument/2006/relationships/hyperlink" Target="https://environment.data.gov.uk/DefraDataDownload/?Mode=survey" TargetMode="External"/><Relationship Id="rId55" Type="http://schemas.openxmlformats.org/officeDocument/2006/relationships/hyperlink" Target="https://data.cityofnewyork.us/Recreation/Parks-Properties/enfh-gkve" TargetMode="External"/><Relationship Id="rId10" Type="http://schemas.openxmlformats.org/officeDocument/2006/relationships/hyperlink" Target="https://streets.planning.nyc.gov/?lat=-73.9677&amp;layer-groups=%5B%22citymap%22%2C%22street-centerlines%22%5D&amp;lng=40.6783&amp;zoom=15.73" TargetMode="External"/><Relationship Id="rId54" Type="http://schemas.openxmlformats.org/officeDocument/2006/relationships/hyperlink" Target="https://data.cityofnewyork.us/City-Government/Roadbed/xgwd-7vhd/data?no_mobile=true" TargetMode="External"/><Relationship Id="rId13" Type="http://schemas.openxmlformats.org/officeDocument/2006/relationships/hyperlink" Target="https://environment.data.gov.uk/searchresults;query=LIDAR%20Composite%20DSM;searchtype=All;page=1;pagesize=20;orderby=Relevancy" TargetMode="External"/><Relationship Id="rId57" Type="http://schemas.openxmlformats.org/officeDocument/2006/relationships/hyperlink" Target="https://data.cityofnewyork.us/City-Government/Parking-Lot/h7zy-iq3d/data?no_mobile=true" TargetMode="External"/><Relationship Id="rId12" Type="http://schemas.openxmlformats.org/officeDocument/2006/relationships/hyperlink" Target="https://environment.data.gov.uk/DefraDataDownload/?Mode=survey" TargetMode="External"/><Relationship Id="rId56" Type="http://schemas.openxmlformats.org/officeDocument/2006/relationships/hyperlink" Target="https://data.cityofnewyork.us/City-Government/Borough-Boundaries/tqmj-j8zm" TargetMode="External"/><Relationship Id="rId15" Type="http://schemas.openxmlformats.org/officeDocument/2006/relationships/hyperlink" Target="https://opendata.apur.org/datasets/ce1caec3ca034334a66fba97ffa20748/about" TargetMode="External"/><Relationship Id="rId59" Type="http://schemas.openxmlformats.org/officeDocument/2006/relationships/hyperlink" Target="https://jeodpp.jrc.ec.europa.eu/ftp/jrc-opendata/DBSM/DBSM_Europe_R2023/" TargetMode="External"/><Relationship Id="rId14" Type="http://schemas.openxmlformats.org/officeDocument/2006/relationships/hyperlink" Target="https://geocatalogue.apur.org/catalogue/srv/fre/catalog.search" TargetMode="External"/><Relationship Id="rId58" Type="http://schemas.openxmlformats.org/officeDocument/2006/relationships/hyperlink" Target="https://data.london.gov.uk/dataset/statistical-gis-boundary-files-london" TargetMode="External"/><Relationship Id="rId17" Type="http://schemas.openxmlformats.org/officeDocument/2006/relationships/hyperlink" Target="https://geocatalogue.apur.org/catalogue/srv/fre/catalog.search" TargetMode="External"/><Relationship Id="rId16" Type="http://schemas.openxmlformats.org/officeDocument/2006/relationships/hyperlink" Target="http://geoportal.wms.um.gorzow.pl/map/www/mapa.php?CFGF=wms&amp;mylayers=+granice_miasta+ortofotomapa2019+" TargetMode="External"/><Relationship Id="rId19" Type="http://schemas.openxmlformats.org/officeDocument/2006/relationships/hyperlink" Target="https://geocatalogue.apur.org/catalogue/srv/fre/catalog.search" TargetMode="External"/><Relationship Id="rId18" Type="http://schemas.openxmlformats.org/officeDocument/2006/relationships/hyperlink" Target="https://opendata.paris.fr/explore/dataset/quartier_paris/information/?location=12,48.85889,2.34692&amp;basemap=jawg.streets" TargetMode="External"/></Relationships>
</file>

<file path=xl/worksheets/_rels/sheet2.xml.rels><?xml version="1.0" encoding="UTF-8" standalone="yes"?><Relationships xmlns="http://schemas.openxmlformats.org/package/2006/relationships"><Relationship Id="rId40" Type="http://schemas.openxmlformats.org/officeDocument/2006/relationships/hyperlink" Target="https://bdl.stat.gov.pl/bdl/dane/podgrup/tablica" TargetMode="External"/><Relationship Id="rId42" Type="http://schemas.openxmlformats.org/officeDocument/2006/relationships/hyperlink" Target="https://data.london.gov.uk/dataset/leggi" TargetMode="External"/><Relationship Id="rId41" Type="http://schemas.openxmlformats.org/officeDocument/2006/relationships/hyperlink" Target="https://www.thameswater.co.uk/media-library/home/about-us/regulation/water-resources/technical-report/current-and-future-demand-for-water.pdf" TargetMode="External"/><Relationship Id="rId44" Type="http://schemas.openxmlformats.org/officeDocument/2006/relationships/hyperlink" Target="https://borders.ukdataservice.ac.uk/easy_download.html" TargetMode="External"/><Relationship Id="rId43" Type="http://schemas.openxmlformats.org/officeDocument/2006/relationships/hyperlink" Target="https://www.nationalgrideso.com/data-portal/historic-generation-mix/historic_gb_generation_mix" TargetMode="External"/><Relationship Id="rId46" Type="http://schemas.openxmlformats.org/officeDocument/2006/relationships/hyperlink" Target="https://statistics.ukdataservice.ac.uk/dataset/ons_2021_migration_country-of-birth" TargetMode="External"/><Relationship Id="rId45" Type="http://schemas.openxmlformats.org/officeDocument/2006/relationships/hyperlink" Target="https://statistics.ukdataservice.ac.uk/dataset/?q=&amp;vocab_Area_type=Lower+Tier+Local+Authorities&amp;vocab_Unit=Persons&amp;sort=metadata_modified+desc&amp;page=11" TargetMode="External"/><Relationship Id="rId1" Type="http://schemas.openxmlformats.org/officeDocument/2006/relationships/hyperlink" Target="https://www.statistikportal.de/stadt-land-zahl?spatial=05913000" TargetMode="External"/><Relationship Id="rId2" Type="http://schemas.openxmlformats.org/officeDocument/2006/relationships/hyperlink" Target="https://ec.europa.eu/eurostat/databrowser/view/urb_cpop1/default/table?lang=en&amp;category=urb.urb_cgc" TargetMode="External"/><Relationship Id="rId3" Type="http://schemas.openxmlformats.org/officeDocument/2006/relationships/hyperlink" Target="https://www.ons.gov.uk/peoplepopulationandcommunity/populationandmigration/populationestimates/datasets/populationandhouseholdestimatesenglandandwalescensus2021" TargetMode="External"/><Relationship Id="rId4" Type="http://schemas.openxmlformats.org/officeDocument/2006/relationships/hyperlink" Target="https://data.census.gov/table/ACSDP5Y2022.DP05?q=demographic&amp;g=050XX00US36005,36047,36061,36081,36085_160XX00US3651000" TargetMode="External"/><Relationship Id="rId9" Type="http://schemas.openxmlformats.org/officeDocument/2006/relationships/hyperlink" Target="https://data.london.gov.uk/dataset/leggi" TargetMode="External"/><Relationship Id="rId48" Type="http://schemas.openxmlformats.org/officeDocument/2006/relationships/hyperlink" Target="https://www.nyiso.com/documents/20142/2226333/2022-Gold-Book-Final-Public.pdf/cd2fb218-fd1e-8428-7f19-df3e0cf4df3e" TargetMode="External"/><Relationship Id="rId47" Type="http://schemas.openxmlformats.org/officeDocument/2006/relationships/hyperlink" Target="https://data.cityofnewyork.us/Environment/Water-Consumption-in-the-City-of-New-York/ia2d-e54m/explore/query/SELECT%0A%20%20%60year%60%2C%0A%20%20%60new_york_city_population%60%2C%0A%20%20%60nyc_consumption_million_gallons_per_day%60%2C%0A%20%20%60per_capita_gallons_per_person_per_day%60/page/filter" TargetMode="External"/><Relationship Id="rId49" Type="http://schemas.openxmlformats.org/officeDocument/2006/relationships/hyperlink" Target="https://bdl.stat.gov.pl/bdl/dane/podgrup/mapa" TargetMode="External"/><Relationship Id="rId5" Type="http://schemas.openxmlformats.org/officeDocument/2006/relationships/hyperlink" Target="https://www.insee.fr/en/statistiques/7634038?geo=EPCI-200054781" TargetMode="External"/><Relationship Id="rId6" Type="http://schemas.openxmlformats.org/officeDocument/2006/relationships/hyperlink" Target="https://www.nyc.gov/assets/planning/download/pdf/community/community-portal/profile/nyc_profile.pdf" TargetMode="External"/><Relationship Id="rId7" Type="http://schemas.openxmlformats.org/officeDocument/2006/relationships/hyperlink" Target="https://www.statistikportal.de/stadt-land-zahl?spatial=05913000" TargetMode="External"/><Relationship Id="rId8" Type="http://schemas.openxmlformats.org/officeDocument/2006/relationships/hyperlink" Target="https://bdl.stat.gov.pl/bdl/dane/podgrup/tablica" TargetMode="External"/><Relationship Id="rId31" Type="http://schemas.openxmlformats.org/officeDocument/2006/relationships/hyperlink" Target="https://www.london.gov.uk/programmes-strategies/environment-and-climate-change/climate-change/climate-adaptation/water-resources" TargetMode="External"/><Relationship Id="rId30" Type="http://schemas.openxmlformats.org/officeDocument/2006/relationships/hyperlink" Target="https://www.iea.org/regions/europe" TargetMode="External"/><Relationship Id="rId33" Type="http://schemas.openxmlformats.org/officeDocument/2006/relationships/hyperlink" Target="https://www.gov.uk/government/statistical-data-sets/family-food-datasets" TargetMode="External"/><Relationship Id="rId32" Type="http://schemas.openxmlformats.org/officeDocument/2006/relationships/hyperlink" Target="https://data.london.gov.uk/dataset/electricity-consumption-borough" TargetMode="External"/><Relationship Id="rId35" Type="http://schemas.openxmlformats.org/officeDocument/2006/relationships/hyperlink" Target="https://www.epa.gov/egrid/power-profiler" TargetMode="External"/><Relationship Id="rId34" Type="http://schemas.openxmlformats.org/officeDocument/2006/relationships/hyperlink" Target="https://wikis.ec.europa.eu/display/EUROSTATHELP/Data+browser+first+visit" TargetMode="External"/><Relationship Id="rId37" Type="http://schemas.openxmlformats.org/officeDocument/2006/relationships/hyperlink" Target="https://www.usda.gov/foodwaste/faqs" TargetMode="External"/><Relationship Id="rId36" Type="http://schemas.openxmlformats.org/officeDocument/2006/relationships/hyperlink" Target="https://ec.europa.eu/eurostat/databrowser/bookmark/196e681d-1a03-45ab-8209-bb2ba6c9df0c?lang=en" TargetMode="External"/><Relationship Id="rId39" Type="http://schemas.openxmlformats.org/officeDocument/2006/relationships/hyperlink" Target="https://bdl.stat.gov.pl/bdl/dane/podgrup/tablica" TargetMode="External"/><Relationship Id="rId38" Type="http://schemas.openxmlformats.org/officeDocument/2006/relationships/hyperlink" Target="https://bdl.stat.gov.pl/bdl/dane/podgrup/tablica" TargetMode="External"/><Relationship Id="rId62" Type="http://schemas.openxmlformats.org/officeDocument/2006/relationships/hyperlink" Target="https://ec.europa.eu/eurostat/databrowser/view/nrg_cb_e__custom_11081037/default/table?lang=en" TargetMode="External"/><Relationship Id="rId61" Type="http://schemas.openxmlformats.org/officeDocument/2006/relationships/hyperlink" Target="https://www2.dortmund.de/en/about_dortmund/geographyclimate/index.html" TargetMode="External"/><Relationship Id="rId20" Type="http://schemas.openxmlformats.org/officeDocument/2006/relationships/hyperlink" Target="https://donneespubliques.meteofrance.fr/FichesClim/FICHECLIM_75114001.pdf" TargetMode="External"/><Relationship Id="rId63" Type="http://schemas.openxmlformats.org/officeDocument/2006/relationships/drawing" Target="../drawings/drawing2.xml"/><Relationship Id="rId22" Type="http://schemas.openxmlformats.org/officeDocument/2006/relationships/hyperlink" Target="https://www.ons.gov.uk/economy/grossdomesticproductgdp/datasets/regionalgrossdomesticproductallnutslevelregions" TargetMode="External"/><Relationship Id="rId21" Type="http://schemas.openxmlformats.org/officeDocument/2006/relationships/hyperlink" Target="https://www.statistikportal.de/stadt-land-zahl?spatial=05913000" TargetMode="External"/><Relationship Id="rId24" Type="http://schemas.openxmlformats.org/officeDocument/2006/relationships/hyperlink" Target="https://ec.europa.eu/eurostat/databrowser/view/met_10r_3gdp__custom_11097335/default/table?lang=en" TargetMode="External"/><Relationship Id="rId23" Type="http://schemas.openxmlformats.org/officeDocument/2006/relationships/hyperlink" Target="https://apps.bea.gov/itable/?ReqID=70&amp;step=1&amp;_gl=1*1y7a43r*_ga*MTI4MTgyNTA5Mi4xNzE0MTYyNjM3*_ga_J4698JNNFT*MTcxNDE2MjYzNy4xLjEuMTcxNDE2MjY0MS41Ni4wLjA." TargetMode="External"/><Relationship Id="rId60" Type="http://schemas.openxmlformats.org/officeDocument/2006/relationships/hyperlink" Target="https://www.nyc.gov/assets/planning/download/pdf/community/community-portal/profile/nyc_profile.pdf" TargetMode="External"/><Relationship Id="rId26" Type="http://schemas.openxmlformats.org/officeDocument/2006/relationships/hyperlink" Target="https://portal.geo.stat.gov.pl/" TargetMode="External"/><Relationship Id="rId25" Type="http://schemas.openxmlformats.org/officeDocument/2006/relationships/hyperlink" Target="https://data.oecd.org/conversion/purchasing-power-parities-ppp.htm" TargetMode="External"/><Relationship Id="rId28" Type="http://schemas.openxmlformats.org/officeDocument/2006/relationships/hyperlink" Target="https://www.eaudeparis.fr/en/water-price" TargetMode="External"/><Relationship Id="rId27" Type="http://schemas.openxmlformats.org/officeDocument/2006/relationships/hyperlink" Target="https://zielonagora.stat.gov.pl/en/publications/statistical-yearbook/statistical-yearbook-of-lubuskie-voivodship-2022,2,18.html" TargetMode="External"/><Relationship Id="rId29" Type="http://schemas.openxmlformats.org/officeDocument/2006/relationships/hyperlink" Target="https://www.globaldietarydatabase.org/management/microdata-surveys" TargetMode="External"/><Relationship Id="rId51" Type="http://schemas.openxmlformats.org/officeDocument/2006/relationships/hyperlink" Target="https://www.insee.fr/en/statistiques/7634038?geo=EPCI-200054781" TargetMode="External"/><Relationship Id="rId50" Type="http://schemas.openxmlformats.org/officeDocument/2006/relationships/hyperlink" Target="https://www.nyc.gov/site/dep/water/wastewater-treatment-system.page" TargetMode="External"/><Relationship Id="rId53" Type="http://schemas.openxmlformats.org/officeDocument/2006/relationships/hyperlink" Target="https://ec.europa.eu/eurostat/databrowser/view/urb_cpop1/default/table?lang=en&amp;category=urb.urb_cgc" TargetMode="External"/><Relationship Id="rId52" Type="http://schemas.openxmlformats.org/officeDocument/2006/relationships/hyperlink" Target="https://www.rte-france.com/en/eco2mix/download-indicators" TargetMode="External"/><Relationship Id="rId11" Type="http://schemas.openxmlformats.org/officeDocument/2006/relationships/hyperlink" Target="https://www.rte-france.com/en/eco2mix/download-indicators" TargetMode="External"/><Relationship Id="rId55" Type="http://schemas.openxmlformats.org/officeDocument/2006/relationships/hyperlink" Target="https://ec.europa.eu/eurostat/databrowser/view/env_wat_cat__custom_11080873/default/table?lang=en" TargetMode="External"/><Relationship Id="rId10" Type="http://schemas.openxmlformats.org/officeDocument/2006/relationships/hyperlink" Target="https://www.nyiso.com/documents/20142/2226333/2022-Gold-Book-Final-Public.pdf/cd2fb218-fd1e-8428-7f19-df3e0cf4df3e" TargetMode="External"/><Relationship Id="rId54" Type="http://schemas.openxmlformats.org/officeDocument/2006/relationships/hyperlink" Target="https://www.insee.fr/en/statistiques/zones/6457611?geo=DEP-75+DEP-92+DEP-93+DEP-94&amp;debut=0" TargetMode="External"/><Relationship Id="rId13" Type="http://schemas.openxmlformats.org/officeDocument/2006/relationships/hyperlink" Target="https://ec.europa.eu/eurostat/databrowser/bookmark/196e681d-1a03-45ab-8209-bb2ba6c9df0c?lang=en" TargetMode="External"/><Relationship Id="rId57" Type="http://schemas.openxmlformats.org/officeDocument/2006/relationships/hyperlink" Target="https://data.london.gov.uk/dataset/londons-population" TargetMode="External"/><Relationship Id="rId12" Type="http://schemas.openxmlformats.org/officeDocument/2006/relationships/hyperlink" Target="https://ec.europa.eu/eurostat/databrowser/bookmark/196e681d-1a03-45ab-8209-bb2ba6c9df0c?lang=en" TargetMode="External"/><Relationship Id="rId56" Type="http://schemas.openxmlformats.org/officeDocument/2006/relationships/hyperlink" Target="https://ec.europa.eu/eurostat/databrowser/view/env_ww_genv/default/table?lang=en&amp;category=env.env_wat.env_nwat" TargetMode="External"/><Relationship Id="rId15" Type="http://schemas.openxmlformats.org/officeDocument/2006/relationships/hyperlink" Target="https://ec.europa.eu/eurostat/databrowser/bookmark/196e681d-1a03-45ab-8209-bb2ba6c9df0c?lang=en" TargetMode="External"/><Relationship Id="rId59" Type="http://schemas.openxmlformats.org/officeDocument/2006/relationships/hyperlink" Target="https://data.census.gov/table/ACSDP5Y2022.DP05?q=demographic&amp;g=050XX00US36005,36047,36061,36081,36085_160XX00US3651000" TargetMode="External"/><Relationship Id="rId14" Type="http://schemas.openxmlformats.org/officeDocument/2006/relationships/hyperlink" Target="https://www.epa.gov/egrid/power-profiler" TargetMode="External"/><Relationship Id="rId58" Type="http://schemas.openxmlformats.org/officeDocument/2006/relationships/hyperlink" Target="https://www.ons.gov.uk/peoplepopulationandcommunity/populationandmigration/populationestimates/datasets/populationandhouseholdestimatesenglandandwalescensus2021" TargetMode="External"/><Relationship Id="rId17" Type="http://schemas.openxmlformats.org/officeDocument/2006/relationships/hyperlink" Target="https://www.cpc.ncep.noaa.gov/products/global_monitoring/precipitation/sn12300_1yr.gif" TargetMode="External"/><Relationship Id="rId16" Type="http://schemas.openxmlformats.org/officeDocument/2006/relationships/hyperlink" Target="https://www.dwd.de/DE/leistungen/klimadatendeutschland/mittelwerte/nieder_9120_SV_html.html?view=nasPublication&amp;nn=771428" TargetMode="External"/><Relationship Id="rId19" Type="http://schemas.openxmlformats.org/officeDocument/2006/relationships/hyperlink" Target="https://www.ncei.noaa.gov/access/services/data/v1?dataset=normals-monthly-1991-2020&amp;startDate=0001-01-01&amp;endDate=9996-12-31&amp;stations=USW00094728&amp;format=pdf" TargetMode="External"/><Relationship Id="rId18" Type="http://schemas.openxmlformats.org/officeDocument/2006/relationships/hyperlink" Target="https://www.metoffice.gov.uk/research/climate/maps-and-data/uk-climate-averages/gcpsvg3n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3.88"/>
    <col customWidth="1" min="4" max="4" width="28.88"/>
    <col customWidth="1" min="9" max="9" width="31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</row>
    <row r="2">
      <c r="A2" s="1" t="b">
        <v>1</v>
      </c>
      <c r="B2" s="1" t="s">
        <v>12</v>
      </c>
      <c r="C2" s="1" t="s">
        <v>13</v>
      </c>
      <c r="D2" s="1"/>
      <c r="E2" s="1" t="s">
        <v>14</v>
      </c>
      <c r="H2" s="3">
        <v>2023.0</v>
      </c>
      <c r="I2" s="4" t="s">
        <v>15</v>
      </c>
      <c r="J2" s="5" t="s">
        <v>16</v>
      </c>
      <c r="K2" s="1" t="s">
        <v>17</v>
      </c>
    </row>
    <row r="3">
      <c r="A3" s="1" t="b">
        <v>0</v>
      </c>
      <c r="B3" s="1" t="s">
        <v>12</v>
      </c>
      <c r="C3" s="1" t="s">
        <v>18</v>
      </c>
      <c r="D3" s="1"/>
      <c r="E3" s="1" t="s">
        <v>14</v>
      </c>
      <c r="H3" s="1"/>
      <c r="I3" s="2" t="s">
        <v>19</v>
      </c>
    </row>
    <row r="4">
      <c r="A4" s="1" t="b">
        <v>0</v>
      </c>
      <c r="B4" s="1" t="s">
        <v>20</v>
      </c>
      <c r="C4" s="1" t="s">
        <v>21</v>
      </c>
      <c r="D4" s="1"/>
      <c r="E4" s="1" t="s">
        <v>14</v>
      </c>
      <c r="F4" s="1" t="s">
        <v>22</v>
      </c>
      <c r="H4" s="1"/>
      <c r="I4" s="2" t="s">
        <v>21</v>
      </c>
      <c r="J4" s="6" t="s">
        <v>23</v>
      </c>
      <c r="K4" s="1"/>
      <c r="L4" s="1" t="s">
        <v>24</v>
      </c>
    </row>
    <row r="5">
      <c r="A5" s="1" t="b">
        <v>1</v>
      </c>
      <c r="B5" s="1" t="s">
        <v>12</v>
      </c>
      <c r="C5" s="1" t="s">
        <v>25</v>
      </c>
      <c r="D5" s="1"/>
      <c r="E5" s="1" t="s">
        <v>26</v>
      </c>
      <c r="F5" s="1" t="s">
        <v>27</v>
      </c>
      <c r="H5" s="1">
        <v>2017.0</v>
      </c>
      <c r="I5" s="2" t="s">
        <v>28</v>
      </c>
      <c r="J5" s="6" t="s">
        <v>29</v>
      </c>
    </row>
    <row r="6">
      <c r="A6" s="1" t="b">
        <v>1</v>
      </c>
      <c r="B6" s="1" t="s">
        <v>12</v>
      </c>
      <c r="C6" s="1" t="s">
        <v>30</v>
      </c>
      <c r="D6" s="1"/>
      <c r="E6" s="1" t="s">
        <v>26</v>
      </c>
      <c r="F6" s="1" t="s">
        <v>31</v>
      </c>
      <c r="G6" s="1" t="s">
        <v>32</v>
      </c>
      <c r="H6" s="1"/>
      <c r="I6" s="2" t="s">
        <v>33</v>
      </c>
      <c r="J6" s="7" t="s">
        <v>34</v>
      </c>
      <c r="K6" s="8"/>
      <c r="L6" s="9" t="s">
        <v>35</v>
      </c>
    </row>
    <row r="7">
      <c r="A7" s="1" t="b">
        <v>0</v>
      </c>
      <c r="B7" s="1" t="s">
        <v>12</v>
      </c>
      <c r="C7" s="1" t="s">
        <v>36</v>
      </c>
      <c r="D7" s="1"/>
      <c r="E7" s="1" t="s">
        <v>14</v>
      </c>
      <c r="H7" s="1">
        <v>2016.0</v>
      </c>
      <c r="I7" s="2" t="s">
        <v>37</v>
      </c>
      <c r="J7" s="5" t="s">
        <v>38</v>
      </c>
      <c r="K7" s="1"/>
      <c r="L7" s="1" t="s">
        <v>39</v>
      </c>
    </row>
    <row r="8">
      <c r="A8" s="1" t="b">
        <v>0</v>
      </c>
      <c r="B8" s="1" t="s">
        <v>12</v>
      </c>
      <c r="C8" s="1" t="s">
        <v>40</v>
      </c>
      <c r="D8" s="1"/>
      <c r="E8" s="1" t="s">
        <v>41</v>
      </c>
      <c r="F8" s="1">
        <v>0.35</v>
      </c>
      <c r="H8" s="1">
        <v>2017.0</v>
      </c>
      <c r="I8" s="2" t="s">
        <v>42</v>
      </c>
      <c r="J8" s="6" t="s">
        <v>43</v>
      </c>
      <c r="K8" s="1"/>
      <c r="L8" s="1" t="s">
        <v>44</v>
      </c>
    </row>
    <row r="9">
      <c r="A9" s="1" t="b">
        <v>0</v>
      </c>
      <c r="B9" s="1" t="s">
        <v>12</v>
      </c>
      <c r="C9" s="1" t="s">
        <v>45</v>
      </c>
      <c r="D9" s="1"/>
      <c r="E9" s="1" t="s">
        <v>14</v>
      </c>
      <c r="I9" s="2" t="s">
        <v>46</v>
      </c>
      <c r="J9" s="6" t="s">
        <v>47</v>
      </c>
      <c r="K9" s="1"/>
      <c r="L9" s="1" t="s">
        <v>48</v>
      </c>
    </row>
    <row r="10">
      <c r="A10" s="1" t="b">
        <v>0</v>
      </c>
      <c r="B10" s="1" t="s">
        <v>12</v>
      </c>
      <c r="C10" s="1" t="s">
        <v>49</v>
      </c>
      <c r="D10" s="1"/>
      <c r="E10" s="1" t="s">
        <v>14</v>
      </c>
      <c r="H10" s="1">
        <v>2023.0</v>
      </c>
      <c r="I10" s="2" t="s">
        <v>50</v>
      </c>
      <c r="J10" s="6" t="s">
        <v>51</v>
      </c>
    </row>
    <row r="11">
      <c r="A11" s="1" t="b">
        <v>1</v>
      </c>
      <c r="B11" s="1" t="s">
        <v>52</v>
      </c>
      <c r="C11" s="1" t="s">
        <v>53</v>
      </c>
      <c r="D11" s="1"/>
      <c r="E11" s="1" t="s">
        <v>54</v>
      </c>
      <c r="I11" s="10"/>
      <c r="J11" s="6" t="s">
        <v>55</v>
      </c>
    </row>
    <row r="12">
      <c r="A12" s="1" t="b">
        <v>0</v>
      </c>
      <c r="B12" s="1" t="s">
        <v>12</v>
      </c>
      <c r="C12" s="1" t="s">
        <v>53</v>
      </c>
      <c r="D12" s="1"/>
      <c r="E12" s="1" t="s">
        <v>14</v>
      </c>
      <c r="I12" s="2" t="s">
        <v>56</v>
      </c>
      <c r="J12" s="5" t="s">
        <v>57</v>
      </c>
    </row>
    <row r="13">
      <c r="A13" s="1" t="b">
        <v>1</v>
      </c>
      <c r="B13" s="1" t="s">
        <v>58</v>
      </c>
      <c r="C13" s="1" t="s">
        <v>30</v>
      </c>
      <c r="D13" s="1"/>
      <c r="E13" s="1" t="s">
        <v>26</v>
      </c>
      <c r="F13" s="1" t="s">
        <v>59</v>
      </c>
      <c r="G13" s="1">
        <v>27700.0</v>
      </c>
      <c r="H13" s="1">
        <v>2017.0</v>
      </c>
      <c r="I13" s="2" t="s">
        <v>30</v>
      </c>
      <c r="J13" s="6" t="s">
        <v>60</v>
      </c>
    </row>
    <row r="14">
      <c r="A14" s="1" t="b">
        <v>1</v>
      </c>
      <c r="B14" s="1" t="s">
        <v>58</v>
      </c>
      <c r="C14" s="1" t="s">
        <v>61</v>
      </c>
      <c r="D14" s="1"/>
      <c r="E14" s="1" t="s">
        <v>26</v>
      </c>
      <c r="F14" s="1" t="s">
        <v>59</v>
      </c>
      <c r="G14" s="1">
        <v>27700.0</v>
      </c>
      <c r="H14" s="1">
        <v>2020.0</v>
      </c>
      <c r="I14" s="2" t="s">
        <v>61</v>
      </c>
      <c r="J14" s="6" t="s">
        <v>60</v>
      </c>
    </row>
    <row r="15">
      <c r="A15" s="1" t="b">
        <v>0</v>
      </c>
      <c r="B15" s="1" t="s">
        <v>58</v>
      </c>
      <c r="C15" s="1" t="s">
        <v>62</v>
      </c>
      <c r="D15" s="1"/>
      <c r="E15" s="1" t="s">
        <v>63</v>
      </c>
      <c r="F15" s="1" t="s">
        <v>64</v>
      </c>
      <c r="I15" s="2" t="s">
        <v>65</v>
      </c>
      <c r="J15" s="6" t="s">
        <v>66</v>
      </c>
    </row>
    <row r="16">
      <c r="A16" s="1" t="b">
        <v>1</v>
      </c>
      <c r="B16" s="1" t="s">
        <v>58</v>
      </c>
      <c r="C16" s="1" t="s">
        <v>67</v>
      </c>
      <c r="D16" s="1"/>
      <c r="E16" s="1" t="s">
        <v>68</v>
      </c>
      <c r="I16" s="2" t="s">
        <v>69</v>
      </c>
    </row>
    <row r="17">
      <c r="A17" s="1" t="b">
        <v>0</v>
      </c>
      <c r="B17" s="1" t="s">
        <v>70</v>
      </c>
      <c r="C17" s="1" t="s">
        <v>71</v>
      </c>
      <c r="D17" s="1"/>
      <c r="E17" s="1" t="s">
        <v>72</v>
      </c>
      <c r="F17" s="1" t="s">
        <v>73</v>
      </c>
      <c r="I17" s="2" t="s">
        <v>74</v>
      </c>
    </row>
    <row r="18">
      <c r="A18" s="1" t="b">
        <v>1</v>
      </c>
      <c r="B18" s="1" t="s">
        <v>75</v>
      </c>
      <c r="C18" s="1" t="s">
        <v>76</v>
      </c>
      <c r="D18" s="1"/>
      <c r="E18" s="1" t="s">
        <v>14</v>
      </c>
      <c r="I18" s="2" t="s">
        <v>69</v>
      </c>
    </row>
    <row r="19">
      <c r="A19" s="1" t="b">
        <v>0</v>
      </c>
      <c r="B19" s="1" t="s">
        <v>77</v>
      </c>
      <c r="C19" s="1" t="s">
        <v>78</v>
      </c>
      <c r="I19" s="2" t="s">
        <v>79</v>
      </c>
    </row>
    <row r="20">
      <c r="A20" s="1" t="b">
        <v>0</v>
      </c>
      <c r="B20" s="1" t="s">
        <v>52</v>
      </c>
      <c r="C20" s="1" t="s">
        <v>80</v>
      </c>
      <c r="D20" s="1"/>
      <c r="E20" s="1" t="s">
        <v>72</v>
      </c>
      <c r="H20" s="1">
        <v>2020.0</v>
      </c>
      <c r="I20" s="2" t="s">
        <v>81</v>
      </c>
      <c r="J20" s="6" t="s">
        <v>82</v>
      </c>
    </row>
    <row r="21">
      <c r="A21" s="1" t="b">
        <v>0</v>
      </c>
      <c r="B21" s="1" t="s">
        <v>52</v>
      </c>
      <c r="C21" s="1" t="s">
        <v>83</v>
      </c>
      <c r="D21" s="1"/>
      <c r="E21" s="1" t="s">
        <v>72</v>
      </c>
      <c r="I21" s="2" t="s">
        <v>84</v>
      </c>
      <c r="J21" s="6" t="s">
        <v>85</v>
      </c>
    </row>
    <row r="22">
      <c r="A22" s="1" t="b">
        <v>1</v>
      </c>
      <c r="B22" s="1" t="s">
        <v>75</v>
      </c>
      <c r="C22" s="1" t="s">
        <v>86</v>
      </c>
      <c r="D22" s="1"/>
      <c r="E22" s="1" t="s">
        <v>14</v>
      </c>
      <c r="J22" s="6" t="s">
        <v>87</v>
      </c>
      <c r="K22" s="1"/>
      <c r="L22" s="1" t="s">
        <v>88</v>
      </c>
    </row>
    <row r="23">
      <c r="A23" s="1" t="b">
        <v>1</v>
      </c>
      <c r="B23" s="1" t="s">
        <v>52</v>
      </c>
      <c r="C23" s="11" t="s">
        <v>89</v>
      </c>
      <c r="D23" s="1"/>
      <c r="E23" s="1" t="s">
        <v>72</v>
      </c>
      <c r="H23" s="1">
        <v>2019.0</v>
      </c>
      <c r="I23" s="2" t="s">
        <v>90</v>
      </c>
      <c r="J23" s="6" t="s">
        <v>91</v>
      </c>
    </row>
    <row r="24">
      <c r="A24" s="1" t="b">
        <v>0</v>
      </c>
      <c r="B24" s="1" t="s">
        <v>52</v>
      </c>
      <c r="C24" s="1" t="s">
        <v>92</v>
      </c>
      <c r="H24" s="1">
        <v>2017.0</v>
      </c>
      <c r="I24" s="2" t="s">
        <v>93</v>
      </c>
      <c r="J24" s="6" t="s">
        <v>94</v>
      </c>
    </row>
    <row r="25">
      <c r="A25" s="1" t="b">
        <v>0</v>
      </c>
      <c r="B25" s="1" t="s">
        <v>52</v>
      </c>
      <c r="C25" s="1" t="s">
        <v>95</v>
      </c>
      <c r="H25" s="1" t="s">
        <v>96</v>
      </c>
      <c r="I25" s="2" t="s">
        <v>79</v>
      </c>
      <c r="J25" s="6" t="s">
        <v>97</v>
      </c>
    </row>
    <row r="26">
      <c r="A26" s="1" t="b">
        <v>0</v>
      </c>
      <c r="B26" s="1" t="s">
        <v>52</v>
      </c>
      <c r="C26" s="1" t="s">
        <v>98</v>
      </c>
      <c r="H26" s="1">
        <v>2021.0</v>
      </c>
      <c r="I26" s="2" t="s">
        <v>99</v>
      </c>
      <c r="J26" s="6" t="s">
        <v>100</v>
      </c>
    </row>
    <row r="27">
      <c r="A27" s="1" t="b">
        <v>0</v>
      </c>
      <c r="B27" s="1" t="s">
        <v>52</v>
      </c>
      <c r="C27" s="1" t="s">
        <v>101</v>
      </c>
      <c r="H27" s="1">
        <v>2015.0</v>
      </c>
      <c r="J27" s="12" t="s">
        <v>102</v>
      </c>
    </row>
    <row r="28">
      <c r="A28" s="1" t="b">
        <v>0</v>
      </c>
      <c r="B28" s="1" t="s">
        <v>52</v>
      </c>
      <c r="C28" s="1" t="s">
        <v>103</v>
      </c>
      <c r="H28" s="1">
        <v>2015.0</v>
      </c>
      <c r="J28" s="12" t="s">
        <v>104</v>
      </c>
    </row>
    <row r="29">
      <c r="A29" s="1" t="b">
        <v>0</v>
      </c>
      <c r="B29" s="1" t="s">
        <v>52</v>
      </c>
      <c r="C29" s="1" t="s">
        <v>105</v>
      </c>
      <c r="H29" s="1">
        <v>2021.0</v>
      </c>
      <c r="J29" s="12" t="s">
        <v>106</v>
      </c>
    </row>
    <row r="30">
      <c r="A30" s="1" t="b">
        <v>0</v>
      </c>
      <c r="B30" s="1" t="s">
        <v>52</v>
      </c>
      <c r="C30" s="1" t="s">
        <v>107</v>
      </c>
      <c r="J30" s="13" t="s">
        <v>108</v>
      </c>
    </row>
    <row r="31">
      <c r="A31" s="1" t="b">
        <v>0</v>
      </c>
      <c r="B31" s="1" t="s">
        <v>52</v>
      </c>
      <c r="C31" s="1" t="s">
        <v>107</v>
      </c>
      <c r="H31" s="1">
        <v>2012.0</v>
      </c>
      <c r="J31" s="12" t="s">
        <v>109</v>
      </c>
    </row>
    <row r="32">
      <c r="A32" s="1" t="b">
        <v>0</v>
      </c>
      <c r="B32" s="1" t="s">
        <v>52</v>
      </c>
      <c r="C32" s="1" t="s">
        <v>110</v>
      </c>
      <c r="J32" s="12" t="s">
        <v>111</v>
      </c>
    </row>
    <row r="33">
      <c r="A33" s="1" t="b">
        <v>0</v>
      </c>
      <c r="B33" s="1" t="s">
        <v>112</v>
      </c>
      <c r="C33" s="1" t="s">
        <v>113</v>
      </c>
      <c r="D33" s="1"/>
      <c r="E33" s="1" t="s">
        <v>14</v>
      </c>
      <c r="H33" s="1">
        <v>2022.0</v>
      </c>
      <c r="I33" s="2" t="s">
        <v>114</v>
      </c>
      <c r="J33" s="6" t="s">
        <v>115</v>
      </c>
    </row>
    <row r="34">
      <c r="A34" s="1" t="b">
        <v>0</v>
      </c>
      <c r="B34" s="1" t="s">
        <v>112</v>
      </c>
      <c r="C34" s="1" t="s">
        <v>116</v>
      </c>
      <c r="F34" s="1" t="s">
        <v>59</v>
      </c>
      <c r="H34" s="1">
        <v>2019.0</v>
      </c>
      <c r="I34" s="2" t="s">
        <v>117</v>
      </c>
      <c r="J34" s="6" t="s">
        <v>118</v>
      </c>
    </row>
    <row r="35">
      <c r="A35" s="1" t="b">
        <v>0</v>
      </c>
      <c r="B35" s="1" t="s">
        <v>112</v>
      </c>
      <c r="C35" s="1" t="s">
        <v>21</v>
      </c>
      <c r="F35" s="1" t="s">
        <v>119</v>
      </c>
      <c r="H35" s="1">
        <v>2020.0</v>
      </c>
      <c r="I35" s="2" t="s">
        <v>21</v>
      </c>
      <c r="J35" s="6" t="s">
        <v>120</v>
      </c>
    </row>
    <row r="36">
      <c r="A36" s="1" t="b">
        <v>0</v>
      </c>
      <c r="B36" s="1" t="s">
        <v>121</v>
      </c>
      <c r="C36" s="1" t="s">
        <v>122</v>
      </c>
      <c r="H36" s="1">
        <v>2020.0</v>
      </c>
      <c r="I36" s="2" t="s">
        <v>49</v>
      </c>
      <c r="J36" s="6" t="s">
        <v>123</v>
      </c>
      <c r="K36" s="8"/>
      <c r="L36" s="9" t="s">
        <v>124</v>
      </c>
      <c r="M36" s="9" t="s">
        <v>125</v>
      </c>
    </row>
    <row r="37">
      <c r="A37" s="1" t="b">
        <v>0</v>
      </c>
      <c r="B37" s="1" t="s">
        <v>121</v>
      </c>
      <c r="C37" s="1" t="s">
        <v>126</v>
      </c>
      <c r="F37" s="1" t="s">
        <v>73</v>
      </c>
      <c r="H37" s="1">
        <v>2019.0</v>
      </c>
      <c r="I37" s="2" t="s">
        <v>25</v>
      </c>
      <c r="J37" s="6" t="s">
        <v>127</v>
      </c>
    </row>
    <row r="38">
      <c r="A38" s="1" t="b">
        <v>0</v>
      </c>
      <c r="B38" s="1" t="s">
        <v>112</v>
      </c>
      <c r="C38" s="1" t="s">
        <v>128</v>
      </c>
      <c r="H38" s="1">
        <v>2022.0</v>
      </c>
      <c r="I38" s="2" t="s">
        <v>128</v>
      </c>
      <c r="J38" s="6" t="s">
        <v>129</v>
      </c>
    </row>
    <row r="39">
      <c r="A39" s="1" t="b">
        <v>0</v>
      </c>
      <c r="B39" s="1" t="s">
        <v>121</v>
      </c>
      <c r="C39" s="1" t="s">
        <v>40</v>
      </c>
      <c r="D39" s="1"/>
      <c r="E39" s="1" t="s">
        <v>41</v>
      </c>
      <c r="H39" s="1" t="s">
        <v>130</v>
      </c>
      <c r="I39" s="2" t="s">
        <v>131</v>
      </c>
      <c r="J39" s="6" t="s">
        <v>132</v>
      </c>
    </row>
    <row r="40">
      <c r="A40" s="1" t="b">
        <v>0</v>
      </c>
      <c r="B40" s="1" t="s">
        <v>112</v>
      </c>
      <c r="C40" s="1" t="s">
        <v>133</v>
      </c>
      <c r="D40" s="1"/>
      <c r="E40" s="1" t="s">
        <v>134</v>
      </c>
      <c r="H40" s="1">
        <v>2014.0</v>
      </c>
      <c r="I40" s="10"/>
      <c r="J40" s="6" t="s">
        <v>135</v>
      </c>
    </row>
    <row r="41">
      <c r="A41" s="1" t="b">
        <v>0</v>
      </c>
      <c r="B41" s="1" t="s">
        <v>136</v>
      </c>
      <c r="C41" s="1" t="s">
        <v>53</v>
      </c>
      <c r="D41" s="1"/>
      <c r="E41" s="1" t="s">
        <v>137</v>
      </c>
      <c r="H41" s="1">
        <v>2021.0</v>
      </c>
      <c r="I41" s="2" t="s">
        <v>138</v>
      </c>
      <c r="J41" s="6" t="s">
        <v>139</v>
      </c>
    </row>
    <row r="42">
      <c r="A42" s="1" t="b">
        <v>0</v>
      </c>
      <c r="B42" s="1" t="s">
        <v>112</v>
      </c>
      <c r="C42" s="1" t="s">
        <v>140</v>
      </c>
      <c r="D42" s="1"/>
      <c r="E42" s="1" t="s">
        <v>26</v>
      </c>
      <c r="F42" s="1" t="s">
        <v>141</v>
      </c>
      <c r="H42" s="1">
        <v>2016.0</v>
      </c>
      <c r="I42" s="10"/>
      <c r="J42" s="6" t="s">
        <v>142</v>
      </c>
      <c r="K42" s="1"/>
      <c r="L42" s="1" t="s">
        <v>143</v>
      </c>
    </row>
    <row r="43">
      <c r="A43" s="1" t="b">
        <v>0</v>
      </c>
      <c r="B43" s="1" t="s">
        <v>136</v>
      </c>
      <c r="C43" s="1" t="s">
        <v>144</v>
      </c>
      <c r="H43" s="1" t="s">
        <v>145</v>
      </c>
      <c r="I43" s="10"/>
      <c r="J43" s="6" t="s">
        <v>146</v>
      </c>
    </row>
    <row r="44">
      <c r="A44" s="1" t="b">
        <v>0</v>
      </c>
      <c r="B44" s="1" t="s">
        <v>121</v>
      </c>
      <c r="C44" s="1" t="s">
        <v>74</v>
      </c>
      <c r="I44" s="10"/>
    </row>
    <row r="45">
      <c r="A45" s="1" t="b">
        <v>0</v>
      </c>
      <c r="B45" s="1" t="s">
        <v>121</v>
      </c>
      <c r="C45" s="1" t="s">
        <v>147</v>
      </c>
      <c r="D45" s="1"/>
      <c r="E45" s="1" t="s">
        <v>26</v>
      </c>
      <c r="F45" s="1" t="s">
        <v>148</v>
      </c>
      <c r="H45" s="1" t="s">
        <v>149</v>
      </c>
      <c r="I45" s="10"/>
      <c r="J45" s="6" t="s">
        <v>150</v>
      </c>
    </row>
    <row r="46">
      <c r="A46" s="1" t="b">
        <v>0</v>
      </c>
      <c r="B46" s="1" t="s">
        <v>151</v>
      </c>
      <c r="C46" s="1" t="s">
        <v>152</v>
      </c>
      <c r="D46" s="1"/>
      <c r="E46" s="1" t="s">
        <v>153</v>
      </c>
      <c r="I46" s="10"/>
      <c r="J46" s="6" t="s">
        <v>154</v>
      </c>
    </row>
    <row r="47">
      <c r="A47" s="1" t="b">
        <v>0</v>
      </c>
      <c r="B47" s="1" t="s">
        <v>52</v>
      </c>
      <c r="C47" s="1" t="s">
        <v>155</v>
      </c>
      <c r="I47" s="10"/>
      <c r="J47" s="6" t="s">
        <v>156</v>
      </c>
    </row>
    <row r="48">
      <c r="A48" s="1" t="b">
        <v>0</v>
      </c>
      <c r="B48" s="1" t="s">
        <v>52</v>
      </c>
      <c r="C48" s="1" t="s">
        <v>157</v>
      </c>
      <c r="I48" s="10"/>
      <c r="J48" s="9" t="s">
        <v>158</v>
      </c>
    </row>
    <row r="49">
      <c r="A49" s="1" t="b">
        <v>1</v>
      </c>
      <c r="B49" s="1" t="s">
        <v>52</v>
      </c>
      <c r="C49" s="1" t="s">
        <v>159</v>
      </c>
      <c r="D49" s="1"/>
      <c r="E49" s="1" t="s">
        <v>26</v>
      </c>
      <c r="I49" s="10"/>
      <c r="J49" s="9" t="s">
        <v>160</v>
      </c>
      <c r="K49" s="9" t="s">
        <v>161</v>
      </c>
    </row>
    <row r="50">
      <c r="A50" s="1" t="b">
        <v>0</v>
      </c>
      <c r="B50" s="1" t="s">
        <v>52</v>
      </c>
      <c r="C50" s="1" t="s">
        <v>162</v>
      </c>
      <c r="D50" s="1"/>
      <c r="E50" s="1" t="s">
        <v>72</v>
      </c>
      <c r="I50" s="2" t="s">
        <v>163</v>
      </c>
      <c r="J50" s="6" t="s">
        <v>164</v>
      </c>
    </row>
    <row r="51">
      <c r="A51" s="1" t="b">
        <v>0</v>
      </c>
      <c r="B51" s="1" t="s">
        <v>52</v>
      </c>
      <c r="C51" s="1" t="s">
        <v>165</v>
      </c>
      <c r="D51" s="1"/>
      <c r="E51" s="1" t="s">
        <v>26</v>
      </c>
      <c r="I51" s="10"/>
      <c r="J51" s="6" t="s">
        <v>166</v>
      </c>
    </row>
    <row r="52">
      <c r="A52" s="1" t="b">
        <v>0</v>
      </c>
      <c r="B52" s="1" t="s">
        <v>52</v>
      </c>
      <c r="C52" s="1" t="s">
        <v>167</v>
      </c>
      <c r="D52" s="1"/>
      <c r="E52" s="1" t="s">
        <v>26</v>
      </c>
      <c r="F52" s="1" t="s">
        <v>168</v>
      </c>
      <c r="I52" s="10"/>
      <c r="J52" s="6" t="s">
        <v>169</v>
      </c>
    </row>
    <row r="53">
      <c r="A53" s="1" t="b">
        <v>1</v>
      </c>
      <c r="B53" s="1" t="s">
        <v>151</v>
      </c>
      <c r="C53" s="1" t="s">
        <v>170</v>
      </c>
      <c r="D53" s="1"/>
      <c r="E53" s="1" t="s">
        <v>26</v>
      </c>
      <c r="F53" s="1" t="s">
        <v>171</v>
      </c>
      <c r="H53" s="1">
        <v>2010.0</v>
      </c>
      <c r="I53" s="2" t="s">
        <v>172</v>
      </c>
      <c r="J53" s="6" t="s">
        <v>173</v>
      </c>
    </row>
    <row r="54">
      <c r="A54" s="1" t="b">
        <v>1</v>
      </c>
      <c r="B54" s="1" t="s">
        <v>12</v>
      </c>
      <c r="C54" s="1" t="s">
        <v>46</v>
      </c>
      <c r="D54" s="1"/>
      <c r="E54" s="1" t="s">
        <v>14</v>
      </c>
      <c r="H54" s="1">
        <v>2023.0</v>
      </c>
      <c r="I54" s="10"/>
      <c r="J54" s="6" t="s">
        <v>174</v>
      </c>
      <c r="K54" s="6" t="s">
        <v>175</v>
      </c>
    </row>
    <row r="55">
      <c r="A55" s="1" t="b">
        <v>1</v>
      </c>
      <c r="B55" s="1" t="s">
        <v>12</v>
      </c>
      <c r="C55" s="1" t="s">
        <v>176</v>
      </c>
      <c r="D55" s="1"/>
      <c r="E55" s="1" t="s">
        <v>14</v>
      </c>
      <c r="H55" s="1">
        <v>2022.0</v>
      </c>
      <c r="I55" s="10"/>
      <c r="J55" s="6" t="s">
        <v>177</v>
      </c>
      <c r="K55" s="6" t="s">
        <v>178</v>
      </c>
    </row>
    <row r="56">
      <c r="A56" s="1" t="b">
        <v>1</v>
      </c>
      <c r="B56" s="1" t="s">
        <v>12</v>
      </c>
      <c r="C56" s="1" t="s">
        <v>179</v>
      </c>
      <c r="D56" s="1"/>
      <c r="E56" s="1" t="s">
        <v>14</v>
      </c>
      <c r="H56" s="1">
        <v>2022.0</v>
      </c>
      <c r="I56" s="10"/>
      <c r="J56" s="6" t="s">
        <v>180</v>
      </c>
    </row>
    <row r="57">
      <c r="A57" s="1" t="b">
        <v>1</v>
      </c>
      <c r="B57" s="1" t="s">
        <v>12</v>
      </c>
      <c r="C57" s="1" t="s">
        <v>181</v>
      </c>
      <c r="D57" s="1"/>
      <c r="E57" s="1" t="s">
        <v>14</v>
      </c>
      <c r="H57" s="1">
        <v>2023.0</v>
      </c>
      <c r="I57" s="10"/>
      <c r="J57" s="6" t="s">
        <v>182</v>
      </c>
    </row>
    <row r="58">
      <c r="A58" s="1" t="b">
        <v>1</v>
      </c>
      <c r="B58" s="1" t="s">
        <v>12</v>
      </c>
      <c r="C58" s="1" t="s">
        <v>183</v>
      </c>
      <c r="D58" s="1"/>
      <c r="E58" s="1" t="s">
        <v>14</v>
      </c>
      <c r="H58" s="1">
        <v>2023.0</v>
      </c>
      <c r="I58" s="10"/>
      <c r="J58" s="6" t="s">
        <v>184</v>
      </c>
    </row>
    <row r="59">
      <c r="A59" s="1" t="b">
        <v>1</v>
      </c>
      <c r="B59" s="1" t="s">
        <v>12</v>
      </c>
      <c r="C59" s="1" t="s">
        <v>185</v>
      </c>
      <c r="D59" s="1"/>
      <c r="E59" s="1" t="s">
        <v>14</v>
      </c>
      <c r="H59" s="1">
        <v>2022.0</v>
      </c>
      <c r="I59" s="10"/>
      <c r="J59" s="6" t="s">
        <v>186</v>
      </c>
    </row>
    <row r="60">
      <c r="A60" s="1" t="b">
        <v>1</v>
      </c>
      <c r="B60" s="1" t="s">
        <v>58</v>
      </c>
      <c r="C60" s="1" t="s">
        <v>187</v>
      </c>
      <c r="D60" s="1"/>
      <c r="E60" s="1" t="s">
        <v>14</v>
      </c>
      <c r="G60" s="1">
        <v>27700.0</v>
      </c>
      <c r="H60" s="1">
        <v>2022.0</v>
      </c>
      <c r="I60" s="10"/>
      <c r="J60" s="6" t="s">
        <v>188</v>
      </c>
    </row>
    <row r="61">
      <c r="A61" s="1" t="b">
        <v>0</v>
      </c>
      <c r="B61" s="1" t="s">
        <v>70</v>
      </c>
      <c r="C61" s="1" t="s">
        <v>46</v>
      </c>
      <c r="E61" s="1" t="s">
        <v>72</v>
      </c>
      <c r="H61" s="1">
        <v>2018.0</v>
      </c>
      <c r="I61" s="2" t="s">
        <v>189</v>
      </c>
      <c r="J61" s="6" t="s">
        <v>190</v>
      </c>
      <c r="K61" s="9" t="s">
        <v>191</v>
      </c>
      <c r="L61" s="6" t="s">
        <v>192</v>
      </c>
    </row>
    <row r="62">
      <c r="A62" s="1" t="b">
        <v>1</v>
      </c>
      <c r="B62" s="1" t="s">
        <v>52</v>
      </c>
      <c r="C62" s="14" t="s">
        <v>193</v>
      </c>
      <c r="D62" s="1" t="s">
        <v>194</v>
      </c>
      <c r="E62" s="1" t="s">
        <v>72</v>
      </c>
      <c r="H62" s="1">
        <v>2021.0</v>
      </c>
      <c r="I62" s="2" t="s">
        <v>195</v>
      </c>
      <c r="J62" s="9" t="s">
        <v>196</v>
      </c>
    </row>
    <row r="63">
      <c r="A63" s="15" t="b">
        <v>0</v>
      </c>
      <c r="B63" s="1" t="s">
        <v>52</v>
      </c>
      <c r="C63" s="1" t="s">
        <v>197</v>
      </c>
      <c r="D63" s="1"/>
      <c r="E63" s="1" t="s">
        <v>54</v>
      </c>
      <c r="I63" s="10"/>
    </row>
    <row r="64">
      <c r="A64" s="1" t="b">
        <v>1</v>
      </c>
      <c r="B64" s="1" t="s">
        <v>198</v>
      </c>
      <c r="C64" s="1" t="s">
        <v>199</v>
      </c>
      <c r="D64" s="1" t="s">
        <v>145</v>
      </c>
      <c r="E64" s="1" t="s">
        <v>72</v>
      </c>
      <c r="I64" s="2" t="s">
        <v>200</v>
      </c>
      <c r="J64" s="6" t="s">
        <v>201</v>
      </c>
    </row>
    <row r="65">
      <c r="A65" s="15" t="b">
        <v>0</v>
      </c>
      <c r="B65" s="1" t="s">
        <v>52</v>
      </c>
      <c r="C65" s="1" t="s">
        <v>202</v>
      </c>
      <c r="D65" s="1" t="s">
        <v>203</v>
      </c>
      <c r="E65" s="1" t="s">
        <v>72</v>
      </c>
      <c r="I65" s="10"/>
      <c r="J65" s="6" t="s">
        <v>204</v>
      </c>
    </row>
    <row r="66">
      <c r="A66" s="15" t="b">
        <v>0</v>
      </c>
      <c r="B66" s="1" t="s">
        <v>52</v>
      </c>
      <c r="C66" s="1" t="s">
        <v>205</v>
      </c>
      <c r="E66" s="1" t="s">
        <v>72</v>
      </c>
      <c r="I66" s="10"/>
      <c r="J66" s="9" t="s">
        <v>206</v>
      </c>
    </row>
    <row r="67">
      <c r="A67" s="15" t="b">
        <v>0</v>
      </c>
      <c r="B67" s="1" t="s">
        <v>52</v>
      </c>
      <c r="C67" s="1" t="s">
        <v>207</v>
      </c>
      <c r="E67" s="1" t="s">
        <v>72</v>
      </c>
      <c r="I67" s="10"/>
      <c r="J67" s="9" t="s">
        <v>208</v>
      </c>
    </row>
    <row r="68">
      <c r="A68" s="15" t="b">
        <v>0</v>
      </c>
      <c r="B68" s="1" t="s">
        <v>52</v>
      </c>
      <c r="C68" s="1" t="s">
        <v>209</v>
      </c>
      <c r="E68" s="1" t="s">
        <v>72</v>
      </c>
      <c r="I68" s="10"/>
      <c r="J68" s="9" t="s">
        <v>210</v>
      </c>
    </row>
    <row r="69">
      <c r="A69" s="15" t="b">
        <v>0</v>
      </c>
      <c r="B69" s="1" t="s">
        <v>52</v>
      </c>
      <c r="C69" s="1" t="s">
        <v>107</v>
      </c>
      <c r="E69" s="1" t="s">
        <v>72</v>
      </c>
      <c r="I69" s="10"/>
      <c r="J69" s="9" t="s">
        <v>211</v>
      </c>
    </row>
    <row r="70">
      <c r="A70" s="15" t="b">
        <v>0</v>
      </c>
      <c r="B70" s="1" t="s">
        <v>52</v>
      </c>
      <c r="C70" s="1" t="s">
        <v>212</v>
      </c>
      <c r="E70" s="1" t="s">
        <v>213</v>
      </c>
      <c r="I70" s="10"/>
      <c r="J70" s="9" t="s">
        <v>214</v>
      </c>
    </row>
    <row r="71">
      <c r="A71" s="15" t="b">
        <v>0</v>
      </c>
      <c r="B71" s="1" t="s">
        <v>52</v>
      </c>
      <c r="C71" s="1" t="s">
        <v>215</v>
      </c>
      <c r="E71" s="1" t="s">
        <v>216</v>
      </c>
      <c r="I71" s="10"/>
      <c r="J71" s="6" t="s">
        <v>217</v>
      </c>
    </row>
    <row r="72">
      <c r="A72" s="15" t="b">
        <v>0</v>
      </c>
      <c r="B72" s="1" t="s">
        <v>218</v>
      </c>
      <c r="C72" s="1" t="s">
        <v>219</v>
      </c>
      <c r="I72" s="10"/>
      <c r="J72" s="6" t="s">
        <v>220</v>
      </c>
    </row>
    <row r="73">
      <c r="A73" s="15" t="b">
        <v>0</v>
      </c>
      <c r="B73" s="1" t="s">
        <v>218</v>
      </c>
      <c r="C73" s="1" t="s">
        <v>221</v>
      </c>
      <c r="E73" s="1" t="s">
        <v>72</v>
      </c>
      <c r="I73" s="10"/>
      <c r="J73" s="6" t="s">
        <v>222</v>
      </c>
    </row>
    <row r="74">
      <c r="A74" s="15" t="b">
        <v>0</v>
      </c>
      <c r="B74" s="1" t="s">
        <v>218</v>
      </c>
      <c r="C74" s="1" t="s">
        <v>223</v>
      </c>
      <c r="E74" s="1" t="s">
        <v>72</v>
      </c>
      <c r="I74" s="2" t="s">
        <v>224</v>
      </c>
      <c r="J74" s="6" t="s">
        <v>225</v>
      </c>
    </row>
    <row r="75">
      <c r="A75" s="1" t="b">
        <v>1</v>
      </c>
      <c r="B75" s="1" t="s">
        <v>52</v>
      </c>
      <c r="C75" s="1" t="s">
        <v>226</v>
      </c>
      <c r="E75" s="1" t="s">
        <v>72</v>
      </c>
      <c r="J75" s="9" t="s">
        <v>227</v>
      </c>
      <c r="K75" s="13" t="s">
        <v>228</v>
      </c>
    </row>
    <row r="76">
      <c r="A76" s="15" t="b">
        <v>0</v>
      </c>
      <c r="I76" s="10"/>
    </row>
    <row r="77">
      <c r="A77" s="15" t="b">
        <v>0</v>
      </c>
      <c r="I77" s="10"/>
    </row>
    <row r="78">
      <c r="A78" s="15" t="b">
        <v>0</v>
      </c>
      <c r="I78" s="10"/>
    </row>
    <row r="79">
      <c r="A79" s="15" t="b">
        <v>0</v>
      </c>
      <c r="I79" s="10"/>
    </row>
    <row r="80">
      <c r="A80" s="15" t="b">
        <v>0</v>
      </c>
      <c r="I80" s="10"/>
    </row>
    <row r="81">
      <c r="A81" s="15" t="b">
        <v>0</v>
      </c>
      <c r="I81" s="10"/>
    </row>
    <row r="82">
      <c r="A82" s="15" t="b">
        <v>0</v>
      </c>
      <c r="I82" s="10"/>
    </row>
    <row r="83">
      <c r="A83" s="15" t="b">
        <v>0</v>
      </c>
      <c r="I83" s="10"/>
    </row>
    <row r="84">
      <c r="A84" s="15" t="b">
        <v>0</v>
      </c>
      <c r="I84" s="10"/>
    </row>
    <row r="85">
      <c r="A85" s="15" t="b">
        <v>0</v>
      </c>
      <c r="I85" s="10"/>
    </row>
    <row r="86">
      <c r="A86" s="15" t="b">
        <v>0</v>
      </c>
      <c r="I86" s="10"/>
    </row>
    <row r="87">
      <c r="A87" s="15" t="b">
        <v>0</v>
      </c>
      <c r="I87" s="10"/>
    </row>
    <row r="88">
      <c r="A88" s="15" t="b">
        <v>0</v>
      </c>
      <c r="I88" s="10"/>
    </row>
    <row r="89">
      <c r="A89" s="15" t="b">
        <v>0</v>
      </c>
      <c r="I89" s="10"/>
    </row>
    <row r="90">
      <c r="A90" s="15" t="b">
        <v>0</v>
      </c>
      <c r="I90" s="10"/>
    </row>
    <row r="91">
      <c r="A91" s="15" t="b">
        <v>0</v>
      </c>
      <c r="I91" s="10"/>
    </row>
    <row r="92">
      <c r="A92" s="15" t="b">
        <v>0</v>
      </c>
      <c r="I92" s="10"/>
    </row>
    <row r="93">
      <c r="A93" s="15" t="b">
        <v>0</v>
      </c>
      <c r="I93" s="10"/>
    </row>
    <row r="94">
      <c r="A94" s="15" t="b">
        <v>0</v>
      </c>
      <c r="I94" s="10"/>
    </row>
    <row r="95">
      <c r="A95" s="15" t="b">
        <v>0</v>
      </c>
      <c r="I95" s="10"/>
    </row>
    <row r="96">
      <c r="A96" s="15" t="b">
        <v>0</v>
      </c>
      <c r="I96" s="10"/>
    </row>
    <row r="97">
      <c r="A97" s="15" t="b">
        <v>0</v>
      </c>
      <c r="I97" s="10"/>
    </row>
    <row r="98">
      <c r="A98" s="15" t="b">
        <v>0</v>
      </c>
      <c r="I98" s="10"/>
    </row>
    <row r="99">
      <c r="A99" s="15" t="b">
        <v>0</v>
      </c>
      <c r="I99" s="10"/>
    </row>
    <row r="100">
      <c r="A100" s="15" t="b">
        <v>0</v>
      </c>
      <c r="I100" s="10"/>
    </row>
    <row r="101">
      <c r="I101" s="10"/>
    </row>
    <row r="102">
      <c r="I102" s="10"/>
    </row>
    <row r="103">
      <c r="I103" s="10"/>
    </row>
    <row r="104">
      <c r="I104" s="10"/>
    </row>
    <row r="105">
      <c r="I105" s="10"/>
    </row>
    <row r="106">
      <c r="I106" s="10"/>
    </row>
    <row r="107">
      <c r="I107" s="10"/>
    </row>
    <row r="108">
      <c r="I108" s="10"/>
    </row>
    <row r="109">
      <c r="I109" s="10"/>
    </row>
    <row r="110">
      <c r="I110" s="10"/>
    </row>
    <row r="111">
      <c r="I111" s="10"/>
    </row>
    <row r="112">
      <c r="I112" s="10"/>
    </row>
    <row r="113">
      <c r="I113" s="10"/>
    </row>
    <row r="114">
      <c r="I114" s="10"/>
    </row>
    <row r="115">
      <c r="I115" s="10"/>
    </row>
    <row r="116">
      <c r="I116" s="10"/>
    </row>
    <row r="117">
      <c r="I117" s="10"/>
    </row>
    <row r="118">
      <c r="I118" s="10"/>
    </row>
    <row r="119">
      <c r="I119" s="10"/>
    </row>
    <row r="120">
      <c r="I120" s="10"/>
    </row>
    <row r="121">
      <c r="I121" s="10"/>
    </row>
    <row r="122">
      <c r="I122" s="10"/>
    </row>
    <row r="123">
      <c r="I123" s="10"/>
    </row>
    <row r="124">
      <c r="I124" s="10"/>
    </row>
    <row r="125">
      <c r="I125" s="10"/>
    </row>
    <row r="126">
      <c r="I126" s="10"/>
    </row>
    <row r="127">
      <c r="I127" s="10"/>
    </row>
    <row r="128">
      <c r="I128" s="10"/>
    </row>
    <row r="129">
      <c r="I129" s="10"/>
    </row>
    <row r="130">
      <c r="I130" s="10"/>
    </row>
    <row r="131">
      <c r="I131" s="10"/>
    </row>
    <row r="132">
      <c r="I132" s="10"/>
    </row>
    <row r="133">
      <c r="I133" s="10"/>
    </row>
    <row r="134">
      <c r="I134" s="10"/>
    </row>
    <row r="135">
      <c r="I135" s="10"/>
    </row>
    <row r="136">
      <c r="I136" s="10"/>
    </row>
    <row r="137">
      <c r="I137" s="10"/>
    </row>
    <row r="138">
      <c r="I138" s="10"/>
    </row>
    <row r="139">
      <c r="I139" s="10"/>
    </row>
    <row r="140">
      <c r="I140" s="10"/>
    </row>
    <row r="141">
      <c r="I141" s="10"/>
    </row>
    <row r="142">
      <c r="I142" s="10"/>
    </row>
    <row r="143">
      <c r="I143" s="10"/>
    </row>
    <row r="144">
      <c r="I144" s="10"/>
    </row>
    <row r="145">
      <c r="I145" s="10"/>
    </row>
    <row r="146">
      <c r="I146" s="10"/>
    </row>
    <row r="147">
      <c r="I147" s="10"/>
    </row>
    <row r="148">
      <c r="I148" s="10"/>
    </row>
    <row r="149">
      <c r="I149" s="10"/>
    </row>
    <row r="150">
      <c r="I150" s="10"/>
    </row>
    <row r="151">
      <c r="I151" s="10"/>
    </row>
    <row r="152">
      <c r="I152" s="10"/>
    </row>
    <row r="153">
      <c r="I153" s="10"/>
    </row>
    <row r="154">
      <c r="I154" s="10"/>
    </row>
    <row r="155">
      <c r="I155" s="10"/>
    </row>
    <row r="156">
      <c r="I156" s="10"/>
    </row>
    <row r="157">
      <c r="I157" s="10"/>
    </row>
    <row r="158">
      <c r="I158" s="10"/>
    </row>
    <row r="159">
      <c r="I159" s="10"/>
    </row>
    <row r="160">
      <c r="I160" s="10"/>
    </row>
    <row r="161">
      <c r="I161" s="10"/>
    </row>
    <row r="162">
      <c r="I162" s="10"/>
    </row>
    <row r="163">
      <c r="I163" s="10"/>
    </row>
    <row r="164">
      <c r="I164" s="10"/>
    </row>
    <row r="165">
      <c r="I165" s="10"/>
    </row>
    <row r="166">
      <c r="I166" s="10"/>
    </row>
    <row r="167">
      <c r="I167" s="10"/>
    </row>
    <row r="168">
      <c r="I168" s="10"/>
    </row>
    <row r="169">
      <c r="I169" s="10"/>
    </row>
    <row r="170">
      <c r="I170" s="10"/>
    </row>
    <row r="171">
      <c r="I171" s="10"/>
    </row>
    <row r="172">
      <c r="I172" s="10"/>
    </row>
    <row r="173">
      <c r="I173" s="10"/>
    </row>
    <row r="174">
      <c r="I174" s="10"/>
    </row>
    <row r="175">
      <c r="I175" s="10"/>
    </row>
    <row r="176">
      <c r="I176" s="10"/>
    </row>
    <row r="177">
      <c r="I177" s="10"/>
    </row>
    <row r="178">
      <c r="I178" s="10"/>
    </row>
    <row r="179">
      <c r="I179" s="10"/>
    </row>
    <row r="180">
      <c r="I180" s="10"/>
    </row>
    <row r="181">
      <c r="I181" s="10"/>
    </row>
    <row r="182">
      <c r="I182" s="10"/>
    </row>
    <row r="183">
      <c r="I183" s="10"/>
    </row>
    <row r="184">
      <c r="I184" s="10"/>
    </row>
    <row r="185">
      <c r="I185" s="10"/>
    </row>
    <row r="186">
      <c r="I186" s="10"/>
    </row>
    <row r="187">
      <c r="I187" s="10"/>
    </row>
    <row r="188">
      <c r="I188" s="10"/>
    </row>
    <row r="189">
      <c r="I189" s="10"/>
    </row>
    <row r="190">
      <c r="I190" s="10"/>
    </row>
    <row r="191">
      <c r="I191" s="10"/>
    </row>
    <row r="192">
      <c r="I192" s="10"/>
    </row>
    <row r="193">
      <c r="I193" s="10"/>
    </row>
    <row r="194">
      <c r="I194" s="10"/>
    </row>
    <row r="195">
      <c r="I195" s="10"/>
    </row>
    <row r="196">
      <c r="I196" s="10"/>
    </row>
    <row r="197">
      <c r="I197" s="10"/>
    </row>
    <row r="198">
      <c r="I198" s="10"/>
    </row>
    <row r="199">
      <c r="I199" s="10"/>
    </row>
    <row r="200">
      <c r="I200" s="10"/>
    </row>
    <row r="201">
      <c r="I201" s="10"/>
    </row>
    <row r="202">
      <c r="I202" s="10"/>
    </row>
    <row r="203">
      <c r="I203" s="10"/>
    </row>
    <row r="204">
      <c r="I204" s="10"/>
    </row>
    <row r="205">
      <c r="I205" s="10"/>
    </row>
    <row r="206">
      <c r="I206" s="10"/>
    </row>
    <row r="207">
      <c r="I207" s="10"/>
    </row>
    <row r="208">
      <c r="I208" s="10"/>
    </row>
    <row r="209">
      <c r="I209" s="10"/>
    </row>
    <row r="210">
      <c r="I210" s="10"/>
    </row>
    <row r="211">
      <c r="I211" s="10"/>
    </row>
    <row r="212">
      <c r="I212" s="10"/>
    </row>
    <row r="213">
      <c r="I213" s="10"/>
    </row>
    <row r="214">
      <c r="I214" s="10"/>
    </row>
    <row r="215">
      <c r="I215" s="10"/>
    </row>
    <row r="216">
      <c r="I216" s="10"/>
    </row>
    <row r="217">
      <c r="I217" s="10"/>
    </row>
    <row r="218">
      <c r="I218" s="10"/>
    </row>
    <row r="219">
      <c r="I219" s="10"/>
    </row>
    <row r="220">
      <c r="I220" s="10"/>
    </row>
    <row r="221">
      <c r="I221" s="10"/>
    </row>
    <row r="222">
      <c r="I222" s="10"/>
    </row>
    <row r="223">
      <c r="I223" s="10"/>
    </row>
    <row r="224">
      <c r="I224" s="10"/>
    </row>
    <row r="225">
      <c r="I225" s="10"/>
    </row>
    <row r="226">
      <c r="I226" s="10"/>
    </row>
    <row r="227">
      <c r="I227" s="10"/>
    </row>
    <row r="228">
      <c r="I228" s="10"/>
    </row>
    <row r="229">
      <c r="I229" s="10"/>
    </row>
    <row r="230">
      <c r="I230" s="10"/>
    </row>
    <row r="231">
      <c r="I231" s="10"/>
    </row>
    <row r="232">
      <c r="I232" s="10"/>
    </row>
    <row r="233">
      <c r="I233" s="10"/>
    </row>
    <row r="234">
      <c r="I234" s="10"/>
    </row>
    <row r="235">
      <c r="I235" s="10"/>
    </row>
    <row r="236">
      <c r="I236" s="10"/>
    </row>
    <row r="237">
      <c r="I237" s="10"/>
    </row>
    <row r="238">
      <c r="I238" s="10"/>
    </row>
    <row r="239">
      <c r="I239" s="10"/>
    </row>
    <row r="240">
      <c r="I240" s="10"/>
    </row>
    <row r="241">
      <c r="I241" s="10"/>
    </row>
    <row r="242">
      <c r="I242" s="10"/>
    </row>
    <row r="243">
      <c r="I243" s="10"/>
    </row>
    <row r="244">
      <c r="I244" s="10"/>
    </row>
    <row r="245">
      <c r="I245" s="10"/>
    </row>
    <row r="246">
      <c r="I246" s="10"/>
    </row>
    <row r="247">
      <c r="I247" s="10"/>
    </row>
    <row r="248">
      <c r="I248" s="10"/>
    </row>
    <row r="249">
      <c r="I249" s="10"/>
    </row>
    <row r="250">
      <c r="I250" s="10"/>
    </row>
    <row r="251">
      <c r="I251" s="10"/>
    </row>
    <row r="252">
      <c r="I252" s="10"/>
    </row>
    <row r="253">
      <c r="I253" s="10"/>
    </row>
    <row r="254">
      <c r="I254" s="10"/>
    </row>
    <row r="255">
      <c r="I255" s="10"/>
    </row>
    <row r="256">
      <c r="I256" s="10"/>
    </row>
    <row r="257">
      <c r="I257" s="10"/>
    </row>
    <row r="258">
      <c r="I258" s="10"/>
    </row>
    <row r="259">
      <c r="I259" s="10"/>
    </row>
    <row r="260">
      <c r="I260" s="10"/>
    </row>
    <row r="261">
      <c r="I261" s="10"/>
    </row>
    <row r="262">
      <c r="I262" s="10"/>
    </row>
    <row r="263">
      <c r="I263" s="10"/>
    </row>
    <row r="264">
      <c r="I264" s="10"/>
    </row>
    <row r="265">
      <c r="I265" s="10"/>
    </row>
    <row r="266">
      <c r="I266" s="10"/>
    </row>
    <row r="267">
      <c r="I267" s="10"/>
    </row>
    <row r="268">
      <c r="I268" s="10"/>
    </row>
    <row r="269">
      <c r="I269" s="10"/>
    </row>
    <row r="270">
      <c r="I270" s="10"/>
    </row>
    <row r="271">
      <c r="I271" s="10"/>
    </row>
    <row r="272">
      <c r="I272" s="10"/>
    </row>
    <row r="273">
      <c r="I273" s="10"/>
    </row>
    <row r="274">
      <c r="I274" s="10"/>
    </row>
    <row r="275">
      <c r="I275" s="10"/>
    </row>
    <row r="276">
      <c r="I276" s="10"/>
    </row>
    <row r="277">
      <c r="I277" s="10"/>
    </row>
    <row r="278">
      <c r="I278" s="10"/>
    </row>
    <row r="279">
      <c r="I279" s="10"/>
    </row>
    <row r="280">
      <c r="I280" s="10"/>
    </row>
    <row r="281">
      <c r="I281" s="10"/>
    </row>
    <row r="282">
      <c r="I282" s="10"/>
    </row>
    <row r="283">
      <c r="I283" s="10"/>
    </row>
    <row r="284">
      <c r="I284" s="10"/>
    </row>
    <row r="285">
      <c r="I285" s="10"/>
    </row>
    <row r="286">
      <c r="I286" s="10"/>
    </row>
    <row r="287">
      <c r="I287" s="10"/>
    </row>
    <row r="288">
      <c r="I288" s="10"/>
    </row>
    <row r="289">
      <c r="I289" s="10"/>
    </row>
    <row r="290">
      <c r="I290" s="10"/>
    </row>
    <row r="291">
      <c r="I291" s="10"/>
    </row>
    <row r="292">
      <c r="I292" s="10"/>
    </row>
    <row r="293">
      <c r="I293" s="10"/>
    </row>
    <row r="294">
      <c r="I294" s="10"/>
    </row>
    <row r="295">
      <c r="I295" s="10"/>
    </row>
    <row r="296">
      <c r="I296" s="10"/>
    </row>
    <row r="297">
      <c r="I297" s="10"/>
    </row>
    <row r="298">
      <c r="I298" s="10"/>
    </row>
    <row r="299">
      <c r="I299" s="10"/>
    </row>
    <row r="300">
      <c r="I300" s="10"/>
    </row>
    <row r="301">
      <c r="I301" s="10"/>
    </row>
    <row r="302">
      <c r="I302" s="10"/>
    </row>
    <row r="303">
      <c r="I303" s="10"/>
    </row>
    <row r="304">
      <c r="I304" s="10"/>
    </row>
    <row r="305">
      <c r="I305" s="10"/>
    </row>
    <row r="306">
      <c r="I306" s="10"/>
    </row>
    <row r="307">
      <c r="I307" s="10"/>
    </row>
    <row r="308">
      <c r="I308" s="10"/>
    </row>
    <row r="309">
      <c r="I309" s="10"/>
    </row>
    <row r="310">
      <c r="I310" s="10"/>
    </row>
    <row r="311">
      <c r="I311" s="10"/>
    </row>
    <row r="312">
      <c r="I312" s="10"/>
    </row>
    <row r="313">
      <c r="I313" s="10"/>
    </row>
    <row r="314">
      <c r="I314" s="10"/>
    </row>
    <row r="315">
      <c r="I315" s="10"/>
    </row>
    <row r="316">
      <c r="I316" s="10"/>
    </row>
    <row r="317">
      <c r="I317" s="10"/>
    </row>
    <row r="318">
      <c r="I318" s="10"/>
    </row>
    <row r="319">
      <c r="I319" s="10"/>
    </row>
    <row r="320">
      <c r="I320" s="10"/>
    </row>
    <row r="321">
      <c r="I321" s="10"/>
    </row>
    <row r="322">
      <c r="I322" s="10"/>
    </row>
    <row r="323">
      <c r="I323" s="10"/>
    </row>
    <row r="324">
      <c r="I324" s="10"/>
    </row>
    <row r="325">
      <c r="I325" s="10"/>
    </row>
    <row r="326">
      <c r="I326" s="10"/>
    </row>
    <row r="327">
      <c r="I327" s="10"/>
    </row>
    <row r="328">
      <c r="I328" s="10"/>
    </row>
    <row r="329">
      <c r="I329" s="10"/>
    </row>
    <row r="330">
      <c r="I330" s="10"/>
    </row>
    <row r="331">
      <c r="I331" s="10"/>
    </row>
    <row r="332">
      <c r="I332" s="10"/>
    </row>
    <row r="333">
      <c r="I333" s="10"/>
    </row>
    <row r="334">
      <c r="I334" s="10"/>
    </row>
    <row r="335">
      <c r="I335" s="10"/>
    </row>
    <row r="336">
      <c r="I336" s="10"/>
    </row>
    <row r="337">
      <c r="I337" s="10"/>
    </row>
    <row r="338">
      <c r="I338" s="10"/>
    </row>
    <row r="339">
      <c r="I339" s="10"/>
    </row>
    <row r="340">
      <c r="I340" s="10"/>
    </row>
    <row r="341">
      <c r="I341" s="10"/>
    </row>
    <row r="342">
      <c r="I342" s="10"/>
    </row>
    <row r="343">
      <c r="I343" s="10"/>
    </row>
    <row r="344">
      <c r="I344" s="10"/>
    </row>
    <row r="345">
      <c r="I345" s="10"/>
    </row>
    <row r="346">
      <c r="I346" s="10"/>
    </row>
    <row r="347">
      <c r="I347" s="10"/>
    </row>
    <row r="348">
      <c r="I348" s="10"/>
    </row>
    <row r="349">
      <c r="I349" s="10"/>
    </row>
    <row r="350">
      <c r="I350" s="10"/>
    </row>
    <row r="351">
      <c r="I351" s="10"/>
    </row>
    <row r="352">
      <c r="I352" s="10"/>
    </row>
    <row r="353">
      <c r="I353" s="10"/>
    </row>
    <row r="354">
      <c r="I354" s="10"/>
    </row>
    <row r="355">
      <c r="I355" s="10"/>
    </row>
    <row r="356">
      <c r="I356" s="10"/>
    </row>
    <row r="357">
      <c r="I357" s="10"/>
    </row>
    <row r="358">
      <c r="I358" s="10"/>
    </row>
    <row r="359">
      <c r="I359" s="10"/>
    </row>
    <row r="360">
      <c r="I360" s="10"/>
    </row>
    <row r="361">
      <c r="I361" s="10"/>
    </row>
    <row r="362">
      <c r="I362" s="10"/>
    </row>
    <row r="363">
      <c r="I363" s="10"/>
    </row>
    <row r="364">
      <c r="I364" s="10"/>
    </row>
    <row r="365">
      <c r="I365" s="10"/>
    </row>
    <row r="366">
      <c r="I366" s="10"/>
    </row>
    <row r="367">
      <c r="I367" s="10"/>
    </row>
    <row r="368">
      <c r="I368" s="10"/>
    </row>
    <row r="369">
      <c r="I369" s="10"/>
    </row>
    <row r="370">
      <c r="I370" s="10"/>
    </row>
    <row r="371">
      <c r="I371" s="10"/>
    </row>
    <row r="372">
      <c r="I372" s="10"/>
    </row>
    <row r="373">
      <c r="I373" s="10"/>
    </row>
    <row r="374">
      <c r="I374" s="10"/>
    </row>
    <row r="375">
      <c r="I375" s="10"/>
    </row>
    <row r="376">
      <c r="I376" s="10"/>
    </row>
    <row r="377">
      <c r="I377" s="10"/>
    </row>
    <row r="378">
      <c r="I378" s="10"/>
    </row>
    <row r="379">
      <c r="I379" s="10"/>
    </row>
    <row r="380">
      <c r="I380" s="10"/>
    </row>
    <row r="381">
      <c r="I381" s="10"/>
    </row>
    <row r="382">
      <c r="I382" s="10"/>
    </row>
    <row r="383">
      <c r="I383" s="10"/>
    </row>
    <row r="384">
      <c r="I384" s="10"/>
    </row>
    <row r="385">
      <c r="I385" s="10"/>
    </row>
    <row r="386">
      <c r="I386" s="10"/>
    </row>
    <row r="387">
      <c r="I387" s="10"/>
    </row>
    <row r="388">
      <c r="I388" s="10"/>
    </row>
    <row r="389">
      <c r="I389" s="10"/>
    </row>
    <row r="390">
      <c r="I390" s="10"/>
    </row>
    <row r="391">
      <c r="I391" s="10"/>
    </row>
    <row r="392">
      <c r="I392" s="10"/>
    </row>
    <row r="393">
      <c r="I393" s="10"/>
    </row>
    <row r="394">
      <c r="I394" s="10"/>
    </row>
    <row r="395">
      <c r="I395" s="10"/>
    </row>
    <row r="396">
      <c r="I396" s="10"/>
    </row>
    <row r="397">
      <c r="I397" s="10"/>
    </row>
    <row r="398">
      <c r="I398" s="10"/>
    </row>
    <row r="399">
      <c r="I399" s="10"/>
    </row>
    <row r="400">
      <c r="I400" s="10"/>
    </row>
    <row r="401">
      <c r="I401" s="10"/>
    </row>
    <row r="402">
      <c r="I402" s="10"/>
    </row>
    <row r="403">
      <c r="I403" s="10"/>
    </row>
    <row r="404">
      <c r="I404" s="10"/>
    </row>
    <row r="405">
      <c r="I405" s="10"/>
    </row>
    <row r="406">
      <c r="I406" s="10"/>
    </row>
    <row r="407">
      <c r="I407" s="10"/>
    </row>
    <row r="408">
      <c r="I408" s="10"/>
    </row>
    <row r="409">
      <c r="I409" s="10"/>
    </row>
    <row r="410">
      <c r="I410" s="10"/>
    </row>
    <row r="411">
      <c r="I411" s="10"/>
    </row>
    <row r="412">
      <c r="I412" s="10"/>
    </row>
    <row r="413">
      <c r="I413" s="10"/>
    </row>
    <row r="414">
      <c r="I414" s="10"/>
    </row>
    <row r="415">
      <c r="I415" s="10"/>
    </row>
    <row r="416">
      <c r="I416" s="10"/>
    </row>
    <row r="417">
      <c r="I417" s="10"/>
    </row>
    <row r="418">
      <c r="I418" s="10"/>
    </row>
    <row r="419">
      <c r="I419" s="10"/>
    </row>
    <row r="420">
      <c r="I420" s="10"/>
    </row>
    <row r="421">
      <c r="I421" s="10"/>
    </row>
    <row r="422">
      <c r="I422" s="10"/>
    </row>
    <row r="423">
      <c r="I423" s="10"/>
    </row>
    <row r="424">
      <c r="I424" s="10"/>
    </row>
    <row r="425">
      <c r="I425" s="10"/>
    </row>
    <row r="426">
      <c r="I426" s="10"/>
    </row>
    <row r="427">
      <c r="I427" s="10"/>
    </row>
    <row r="428">
      <c r="I428" s="10"/>
    </row>
    <row r="429">
      <c r="I429" s="10"/>
    </row>
    <row r="430">
      <c r="I430" s="10"/>
    </row>
    <row r="431">
      <c r="I431" s="10"/>
    </row>
    <row r="432">
      <c r="I432" s="10"/>
    </row>
    <row r="433">
      <c r="I433" s="10"/>
    </row>
    <row r="434">
      <c r="I434" s="10"/>
    </row>
    <row r="435">
      <c r="I435" s="10"/>
    </row>
    <row r="436">
      <c r="I436" s="10"/>
    </row>
    <row r="437">
      <c r="I437" s="10"/>
    </row>
    <row r="438">
      <c r="I438" s="10"/>
    </row>
    <row r="439">
      <c r="I439" s="10"/>
    </row>
    <row r="440">
      <c r="I440" s="10"/>
    </row>
    <row r="441">
      <c r="I441" s="10"/>
    </row>
    <row r="442">
      <c r="I442" s="10"/>
    </row>
    <row r="443">
      <c r="I443" s="10"/>
    </row>
    <row r="444">
      <c r="I444" s="10"/>
    </row>
    <row r="445">
      <c r="I445" s="10"/>
    </row>
    <row r="446">
      <c r="I446" s="10"/>
    </row>
    <row r="447">
      <c r="I447" s="10"/>
    </row>
    <row r="448">
      <c r="I448" s="10"/>
    </row>
    <row r="449">
      <c r="I449" s="10"/>
    </row>
    <row r="450">
      <c r="I450" s="10"/>
    </row>
    <row r="451">
      <c r="I451" s="10"/>
    </row>
    <row r="452">
      <c r="I452" s="10"/>
    </row>
    <row r="453">
      <c r="I453" s="10"/>
    </row>
    <row r="454">
      <c r="I454" s="10"/>
    </row>
    <row r="455">
      <c r="I455" s="10"/>
    </row>
    <row r="456">
      <c r="I456" s="10"/>
    </row>
    <row r="457">
      <c r="I457" s="10"/>
    </row>
    <row r="458">
      <c r="I458" s="10"/>
    </row>
    <row r="459">
      <c r="I459" s="10"/>
    </row>
    <row r="460">
      <c r="I460" s="10"/>
    </row>
    <row r="461">
      <c r="I461" s="10"/>
    </row>
    <row r="462">
      <c r="I462" s="10"/>
    </row>
    <row r="463">
      <c r="I463" s="10"/>
    </row>
    <row r="464">
      <c r="I464" s="10"/>
    </row>
    <row r="465">
      <c r="I465" s="10"/>
    </row>
    <row r="466">
      <c r="I466" s="10"/>
    </row>
    <row r="467">
      <c r="I467" s="10"/>
    </row>
    <row r="468">
      <c r="I468" s="10"/>
    </row>
    <row r="469">
      <c r="I469" s="10"/>
    </row>
    <row r="470">
      <c r="I470" s="10"/>
    </row>
    <row r="471">
      <c r="I471" s="10"/>
    </row>
    <row r="472">
      <c r="I472" s="10"/>
    </row>
    <row r="473">
      <c r="I473" s="10"/>
    </row>
    <row r="474">
      <c r="I474" s="10"/>
    </row>
    <row r="475">
      <c r="I475" s="10"/>
    </row>
    <row r="476">
      <c r="I476" s="10"/>
    </row>
    <row r="477">
      <c r="I477" s="10"/>
    </row>
    <row r="478">
      <c r="I478" s="10"/>
    </row>
    <row r="479">
      <c r="I479" s="10"/>
    </row>
    <row r="480">
      <c r="I480" s="10"/>
    </row>
    <row r="481">
      <c r="I481" s="10"/>
    </row>
    <row r="482">
      <c r="I482" s="10"/>
    </row>
    <row r="483">
      <c r="I483" s="10"/>
    </row>
    <row r="484">
      <c r="I484" s="10"/>
    </row>
    <row r="485">
      <c r="I485" s="10"/>
    </row>
    <row r="486">
      <c r="I486" s="10"/>
    </row>
    <row r="487">
      <c r="I487" s="10"/>
    </row>
    <row r="488">
      <c r="I488" s="10"/>
    </row>
    <row r="489">
      <c r="I489" s="10"/>
    </row>
    <row r="490">
      <c r="I490" s="10"/>
    </row>
    <row r="491">
      <c r="I491" s="10"/>
    </row>
    <row r="492">
      <c r="I492" s="10"/>
    </row>
    <row r="493">
      <c r="I493" s="10"/>
    </row>
    <row r="494">
      <c r="I494" s="10"/>
    </row>
    <row r="495">
      <c r="I495" s="10"/>
    </row>
    <row r="496">
      <c r="I496" s="10"/>
    </row>
    <row r="497">
      <c r="I497" s="10"/>
    </row>
    <row r="498">
      <c r="I498" s="10"/>
    </row>
    <row r="499">
      <c r="I499" s="10"/>
    </row>
    <row r="500">
      <c r="I500" s="10"/>
    </row>
    <row r="501">
      <c r="I501" s="10"/>
    </row>
    <row r="502">
      <c r="I502" s="10"/>
    </row>
    <row r="503">
      <c r="I503" s="10"/>
    </row>
    <row r="504">
      <c r="I504" s="10"/>
    </row>
    <row r="505">
      <c r="I505" s="10"/>
    </row>
    <row r="506">
      <c r="I506" s="10"/>
    </row>
    <row r="507">
      <c r="I507" s="10"/>
    </row>
    <row r="508">
      <c r="I508" s="10"/>
    </row>
    <row r="509">
      <c r="I509" s="10"/>
    </row>
    <row r="510">
      <c r="I510" s="10"/>
    </row>
    <row r="511">
      <c r="I511" s="10"/>
    </row>
    <row r="512">
      <c r="I512" s="10"/>
    </row>
    <row r="513">
      <c r="I513" s="10"/>
    </row>
    <row r="514">
      <c r="I514" s="10"/>
    </row>
    <row r="515">
      <c r="I515" s="10"/>
    </row>
    <row r="516">
      <c r="I516" s="10"/>
    </row>
    <row r="517">
      <c r="I517" s="10"/>
    </row>
    <row r="518">
      <c r="I518" s="10"/>
    </row>
    <row r="519">
      <c r="I519" s="10"/>
    </row>
    <row r="520">
      <c r="I520" s="10"/>
    </row>
    <row r="521">
      <c r="I521" s="10"/>
    </row>
    <row r="522">
      <c r="I522" s="10"/>
    </row>
    <row r="523">
      <c r="I523" s="10"/>
    </row>
    <row r="524">
      <c r="I524" s="10"/>
    </row>
    <row r="525">
      <c r="I525" s="10"/>
    </row>
    <row r="526">
      <c r="I526" s="10"/>
    </row>
    <row r="527">
      <c r="I527" s="10"/>
    </row>
    <row r="528">
      <c r="I528" s="10"/>
    </row>
    <row r="529">
      <c r="I529" s="10"/>
    </row>
    <row r="530">
      <c r="I530" s="10"/>
    </row>
    <row r="531">
      <c r="I531" s="10"/>
    </row>
    <row r="532">
      <c r="I532" s="10"/>
    </row>
    <row r="533">
      <c r="I533" s="10"/>
    </row>
    <row r="534">
      <c r="I534" s="10"/>
    </row>
    <row r="535">
      <c r="I535" s="10"/>
    </row>
    <row r="536">
      <c r="I536" s="10"/>
    </row>
    <row r="537">
      <c r="I537" s="10"/>
    </row>
    <row r="538">
      <c r="I538" s="10"/>
    </row>
    <row r="539">
      <c r="I539" s="10"/>
    </row>
    <row r="540">
      <c r="I540" s="10"/>
    </row>
    <row r="541">
      <c r="I541" s="10"/>
    </row>
    <row r="542">
      <c r="I542" s="10"/>
    </row>
    <row r="543">
      <c r="I543" s="10"/>
    </row>
    <row r="544">
      <c r="I544" s="10"/>
    </row>
    <row r="545">
      <c r="I545" s="10"/>
    </row>
    <row r="546">
      <c r="I546" s="10"/>
    </row>
    <row r="547">
      <c r="I547" s="10"/>
    </row>
    <row r="548">
      <c r="I548" s="10"/>
    </row>
    <row r="549">
      <c r="I549" s="10"/>
    </row>
    <row r="550">
      <c r="I550" s="10"/>
    </row>
    <row r="551">
      <c r="I551" s="10"/>
    </row>
    <row r="552">
      <c r="I552" s="10"/>
    </row>
    <row r="553">
      <c r="I553" s="10"/>
    </row>
    <row r="554">
      <c r="I554" s="10"/>
    </row>
    <row r="555">
      <c r="I555" s="10"/>
    </row>
    <row r="556">
      <c r="I556" s="10"/>
    </row>
    <row r="557">
      <c r="I557" s="10"/>
    </row>
    <row r="558">
      <c r="I558" s="10"/>
    </row>
    <row r="559">
      <c r="I559" s="10"/>
    </row>
    <row r="560">
      <c r="I560" s="10"/>
    </row>
    <row r="561">
      <c r="I561" s="10"/>
    </row>
    <row r="562">
      <c r="I562" s="10"/>
    </row>
    <row r="563">
      <c r="I563" s="10"/>
    </row>
    <row r="564">
      <c r="I564" s="10"/>
    </row>
    <row r="565">
      <c r="I565" s="10"/>
    </row>
    <row r="566">
      <c r="I566" s="10"/>
    </row>
    <row r="567">
      <c r="I567" s="10"/>
    </row>
    <row r="568">
      <c r="I568" s="10"/>
    </row>
    <row r="569">
      <c r="I569" s="10"/>
    </row>
    <row r="570">
      <c r="I570" s="10"/>
    </row>
    <row r="571">
      <c r="I571" s="10"/>
    </row>
    <row r="572">
      <c r="I572" s="10"/>
    </row>
    <row r="573">
      <c r="I573" s="10"/>
    </row>
    <row r="574">
      <c r="I574" s="10"/>
    </row>
    <row r="575">
      <c r="I575" s="10"/>
    </row>
    <row r="576">
      <c r="I576" s="10"/>
    </row>
    <row r="577">
      <c r="I577" s="10"/>
    </row>
    <row r="578">
      <c r="I578" s="10"/>
    </row>
    <row r="579">
      <c r="I579" s="10"/>
    </row>
    <row r="580">
      <c r="I580" s="10"/>
    </row>
    <row r="581">
      <c r="I581" s="10"/>
    </row>
    <row r="582">
      <c r="I582" s="10"/>
    </row>
    <row r="583">
      <c r="I583" s="10"/>
    </row>
    <row r="584">
      <c r="I584" s="10"/>
    </row>
    <row r="585">
      <c r="I585" s="10"/>
    </row>
    <row r="586">
      <c r="I586" s="10"/>
    </row>
    <row r="587">
      <c r="I587" s="10"/>
    </row>
    <row r="588">
      <c r="I588" s="10"/>
    </row>
    <row r="589">
      <c r="I589" s="10"/>
    </row>
    <row r="590">
      <c r="I590" s="10"/>
    </row>
    <row r="591">
      <c r="I591" s="10"/>
    </row>
    <row r="592">
      <c r="I592" s="10"/>
    </row>
    <row r="593">
      <c r="I593" s="10"/>
    </row>
    <row r="594">
      <c r="I594" s="10"/>
    </row>
    <row r="595">
      <c r="I595" s="10"/>
    </row>
    <row r="596">
      <c r="I596" s="10"/>
    </row>
    <row r="597">
      <c r="I597" s="10"/>
    </row>
    <row r="598">
      <c r="I598" s="10"/>
    </row>
    <row r="599">
      <c r="I599" s="10"/>
    </row>
    <row r="600">
      <c r="I600" s="10"/>
    </row>
    <row r="601">
      <c r="I601" s="10"/>
    </row>
    <row r="602">
      <c r="I602" s="10"/>
    </row>
    <row r="603">
      <c r="I603" s="10"/>
    </row>
    <row r="604">
      <c r="I604" s="10"/>
    </row>
    <row r="605">
      <c r="I605" s="10"/>
    </row>
    <row r="606">
      <c r="I606" s="10"/>
    </row>
    <row r="607">
      <c r="I607" s="10"/>
    </row>
    <row r="608">
      <c r="I608" s="10"/>
    </row>
    <row r="609">
      <c r="I609" s="10"/>
    </row>
    <row r="610">
      <c r="I610" s="10"/>
    </row>
    <row r="611">
      <c r="I611" s="10"/>
    </row>
    <row r="612">
      <c r="I612" s="10"/>
    </row>
    <row r="613">
      <c r="I613" s="10"/>
    </row>
    <row r="614">
      <c r="I614" s="10"/>
    </row>
    <row r="615">
      <c r="I615" s="10"/>
    </row>
    <row r="616">
      <c r="I616" s="10"/>
    </row>
    <row r="617">
      <c r="I617" s="10"/>
    </row>
    <row r="618">
      <c r="I618" s="10"/>
    </row>
    <row r="619">
      <c r="I619" s="10"/>
    </row>
    <row r="620">
      <c r="I620" s="10"/>
    </row>
    <row r="621">
      <c r="I621" s="10"/>
    </row>
    <row r="622">
      <c r="I622" s="10"/>
    </row>
    <row r="623">
      <c r="I623" s="10"/>
    </row>
    <row r="624">
      <c r="I624" s="10"/>
    </row>
    <row r="625">
      <c r="I625" s="10"/>
    </row>
    <row r="626">
      <c r="I626" s="10"/>
    </row>
    <row r="627">
      <c r="I627" s="10"/>
    </row>
    <row r="628">
      <c r="I628" s="10"/>
    </row>
    <row r="629">
      <c r="I629" s="10"/>
    </row>
    <row r="630">
      <c r="I630" s="10"/>
    </row>
    <row r="631">
      <c r="I631" s="10"/>
    </row>
    <row r="632">
      <c r="I632" s="10"/>
    </row>
    <row r="633">
      <c r="I633" s="10"/>
    </row>
    <row r="634">
      <c r="I634" s="10"/>
    </row>
    <row r="635">
      <c r="I635" s="10"/>
    </row>
    <row r="636">
      <c r="I636" s="10"/>
    </row>
    <row r="637">
      <c r="I637" s="10"/>
    </row>
    <row r="638">
      <c r="I638" s="10"/>
    </row>
    <row r="639">
      <c r="I639" s="10"/>
    </row>
    <row r="640">
      <c r="I640" s="10"/>
    </row>
    <row r="641">
      <c r="I641" s="10"/>
    </row>
    <row r="642">
      <c r="I642" s="10"/>
    </row>
    <row r="643">
      <c r="I643" s="10"/>
    </row>
    <row r="644">
      <c r="I644" s="10"/>
    </row>
    <row r="645">
      <c r="I645" s="10"/>
    </row>
    <row r="646">
      <c r="I646" s="10"/>
    </row>
    <row r="647">
      <c r="I647" s="10"/>
    </row>
    <row r="648">
      <c r="I648" s="10"/>
    </row>
    <row r="649">
      <c r="I649" s="10"/>
    </row>
    <row r="650">
      <c r="I650" s="10"/>
    </row>
    <row r="651">
      <c r="I651" s="10"/>
    </row>
    <row r="652">
      <c r="I652" s="10"/>
    </row>
    <row r="653">
      <c r="I653" s="10"/>
    </row>
    <row r="654">
      <c r="I654" s="10"/>
    </row>
    <row r="655">
      <c r="I655" s="10"/>
    </row>
    <row r="656">
      <c r="I656" s="10"/>
    </row>
    <row r="657">
      <c r="I657" s="10"/>
    </row>
    <row r="658">
      <c r="I658" s="10"/>
    </row>
    <row r="659">
      <c r="I659" s="10"/>
    </row>
    <row r="660">
      <c r="I660" s="10"/>
    </row>
    <row r="661">
      <c r="I661" s="10"/>
    </row>
    <row r="662">
      <c r="I662" s="10"/>
    </row>
    <row r="663">
      <c r="I663" s="10"/>
    </row>
    <row r="664">
      <c r="I664" s="10"/>
    </row>
    <row r="665">
      <c r="I665" s="10"/>
    </row>
    <row r="666">
      <c r="I666" s="10"/>
    </row>
    <row r="667">
      <c r="I667" s="10"/>
    </row>
    <row r="668">
      <c r="I668" s="10"/>
    </row>
    <row r="669">
      <c r="I669" s="10"/>
    </row>
    <row r="670">
      <c r="I670" s="10"/>
    </row>
    <row r="671">
      <c r="I671" s="10"/>
    </row>
    <row r="672">
      <c r="I672" s="10"/>
    </row>
    <row r="673">
      <c r="I673" s="10"/>
    </row>
    <row r="674">
      <c r="I674" s="10"/>
    </row>
    <row r="675">
      <c r="I675" s="10"/>
    </row>
    <row r="676">
      <c r="I676" s="10"/>
    </row>
    <row r="677">
      <c r="I677" s="10"/>
    </row>
    <row r="678">
      <c r="I678" s="10"/>
    </row>
    <row r="679">
      <c r="I679" s="10"/>
    </row>
    <row r="680">
      <c r="I680" s="10"/>
    </row>
    <row r="681">
      <c r="I681" s="10"/>
    </row>
    <row r="682">
      <c r="I682" s="10"/>
    </row>
    <row r="683">
      <c r="I683" s="10"/>
    </row>
    <row r="684">
      <c r="I684" s="10"/>
    </row>
    <row r="685">
      <c r="I685" s="10"/>
    </row>
    <row r="686">
      <c r="I686" s="10"/>
    </row>
    <row r="687">
      <c r="I687" s="10"/>
    </row>
    <row r="688">
      <c r="I688" s="10"/>
    </row>
    <row r="689">
      <c r="I689" s="10"/>
    </row>
    <row r="690">
      <c r="I690" s="10"/>
    </row>
    <row r="691">
      <c r="I691" s="10"/>
    </row>
    <row r="692">
      <c r="I692" s="10"/>
    </row>
    <row r="693">
      <c r="I693" s="10"/>
    </row>
    <row r="694">
      <c r="I694" s="10"/>
    </row>
    <row r="695">
      <c r="I695" s="10"/>
    </row>
    <row r="696">
      <c r="I696" s="10"/>
    </row>
    <row r="697">
      <c r="I697" s="10"/>
    </row>
    <row r="698">
      <c r="I698" s="10"/>
    </row>
    <row r="699">
      <c r="I699" s="10"/>
    </row>
    <row r="700">
      <c r="I700" s="10"/>
    </row>
    <row r="701">
      <c r="I701" s="10"/>
    </row>
    <row r="702">
      <c r="I702" s="10"/>
    </row>
    <row r="703">
      <c r="I703" s="10"/>
    </row>
    <row r="704">
      <c r="I704" s="10"/>
    </row>
    <row r="705">
      <c r="I705" s="10"/>
    </row>
    <row r="706">
      <c r="I706" s="10"/>
    </row>
    <row r="707">
      <c r="I707" s="10"/>
    </row>
    <row r="708">
      <c r="I708" s="10"/>
    </row>
    <row r="709">
      <c r="I709" s="10"/>
    </row>
    <row r="710">
      <c r="I710" s="10"/>
    </row>
    <row r="711">
      <c r="I711" s="10"/>
    </row>
    <row r="712">
      <c r="I712" s="10"/>
    </row>
    <row r="713">
      <c r="I713" s="10"/>
    </row>
    <row r="714">
      <c r="I714" s="10"/>
    </row>
    <row r="715">
      <c r="I715" s="10"/>
    </row>
    <row r="716">
      <c r="I716" s="10"/>
    </row>
    <row r="717">
      <c r="I717" s="10"/>
    </row>
    <row r="718">
      <c r="I718" s="10"/>
    </row>
    <row r="719">
      <c r="I719" s="10"/>
    </row>
    <row r="720">
      <c r="I720" s="10"/>
    </row>
    <row r="721">
      <c r="I721" s="10"/>
    </row>
    <row r="722">
      <c r="I722" s="10"/>
    </row>
    <row r="723">
      <c r="I723" s="10"/>
    </row>
    <row r="724">
      <c r="I724" s="10"/>
    </row>
    <row r="725">
      <c r="I725" s="10"/>
    </row>
    <row r="726">
      <c r="I726" s="10"/>
    </row>
    <row r="727">
      <c r="I727" s="10"/>
    </row>
    <row r="728">
      <c r="I728" s="10"/>
    </row>
    <row r="729">
      <c r="I729" s="10"/>
    </row>
    <row r="730">
      <c r="I730" s="10"/>
    </row>
    <row r="731">
      <c r="I731" s="10"/>
    </row>
    <row r="732">
      <c r="I732" s="10"/>
    </row>
    <row r="733">
      <c r="I733" s="10"/>
    </row>
    <row r="734">
      <c r="I734" s="10"/>
    </row>
    <row r="735">
      <c r="I735" s="10"/>
    </row>
    <row r="736">
      <c r="I736" s="10"/>
    </row>
    <row r="737">
      <c r="I737" s="10"/>
    </row>
    <row r="738">
      <c r="I738" s="10"/>
    </row>
    <row r="739">
      <c r="I739" s="10"/>
    </row>
    <row r="740">
      <c r="I740" s="10"/>
    </row>
    <row r="741">
      <c r="I741" s="10"/>
    </row>
    <row r="742">
      <c r="I742" s="10"/>
    </row>
    <row r="743">
      <c r="I743" s="10"/>
    </row>
    <row r="744">
      <c r="I744" s="10"/>
    </row>
    <row r="745">
      <c r="I745" s="10"/>
    </row>
    <row r="746">
      <c r="I746" s="10"/>
    </row>
    <row r="747">
      <c r="I747" s="10"/>
    </row>
    <row r="748">
      <c r="I748" s="10"/>
    </row>
    <row r="749">
      <c r="I749" s="10"/>
    </row>
    <row r="750">
      <c r="I750" s="10"/>
    </row>
    <row r="751">
      <c r="I751" s="10"/>
    </row>
    <row r="752">
      <c r="I752" s="10"/>
    </row>
    <row r="753">
      <c r="I753" s="10"/>
    </row>
    <row r="754">
      <c r="I754" s="10"/>
    </row>
    <row r="755">
      <c r="I755" s="10"/>
    </row>
    <row r="756">
      <c r="I756" s="10"/>
    </row>
    <row r="757">
      <c r="I757" s="10"/>
    </row>
    <row r="758">
      <c r="I758" s="10"/>
    </row>
    <row r="759">
      <c r="I759" s="10"/>
    </row>
    <row r="760">
      <c r="I760" s="10"/>
    </row>
    <row r="761">
      <c r="I761" s="10"/>
    </row>
    <row r="762">
      <c r="I762" s="10"/>
    </row>
    <row r="763">
      <c r="I763" s="10"/>
    </row>
    <row r="764">
      <c r="I764" s="10"/>
    </row>
    <row r="765">
      <c r="I765" s="10"/>
    </row>
    <row r="766">
      <c r="I766" s="10"/>
    </row>
    <row r="767">
      <c r="I767" s="10"/>
    </row>
    <row r="768">
      <c r="I768" s="10"/>
    </row>
    <row r="769">
      <c r="I769" s="10"/>
    </row>
    <row r="770">
      <c r="I770" s="10"/>
    </row>
    <row r="771">
      <c r="I771" s="10"/>
    </row>
    <row r="772">
      <c r="I772" s="10"/>
    </row>
    <row r="773">
      <c r="I773" s="10"/>
    </row>
    <row r="774">
      <c r="I774" s="10"/>
    </row>
    <row r="775">
      <c r="I775" s="10"/>
    </row>
    <row r="776">
      <c r="I776" s="10"/>
    </row>
    <row r="777">
      <c r="I777" s="10"/>
    </row>
    <row r="778">
      <c r="I778" s="10"/>
    </row>
    <row r="779">
      <c r="I779" s="10"/>
    </row>
    <row r="780">
      <c r="I780" s="10"/>
    </row>
    <row r="781">
      <c r="I781" s="10"/>
    </row>
    <row r="782">
      <c r="I782" s="10"/>
    </row>
    <row r="783">
      <c r="I783" s="10"/>
    </row>
    <row r="784">
      <c r="I784" s="10"/>
    </row>
    <row r="785">
      <c r="I785" s="10"/>
    </row>
    <row r="786">
      <c r="I786" s="10"/>
    </row>
    <row r="787">
      <c r="I787" s="10"/>
    </row>
    <row r="788">
      <c r="I788" s="10"/>
    </row>
    <row r="789">
      <c r="I789" s="10"/>
    </row>
    <row r="790">
      <c r="I790" s="10"/>
    </row>
    <row r="791">
      <c r="I791" s="10"/>
    </row>
    <row r="792">
      <c r="I792" s="10"/>
    </row>
    <row r="793">
      <c r="I793" s="10"/>
    </row>
    <row r="794">
      <c r="I794" s="10"/>
    </row>
    <row r="795">
      <c r="I795" s="10"/>
    </row>
    <row r="796">
      <c r="I796" s="10"/>
    </row>
    <row r="797">
      <c r="I797" s="10"/>
    </row>
    <row r="798">
      <c r="I798" s="10"/>
    </row>
    <row r="799">
      <c r="I799" s="10"/>
    </row>
    <row r="800">
      <c r="I800" s="10"/>
    </row>
    <row r="801">
      <c r="I801" s="10"/>
    </row>
    <row r="802">
      <c r="I802" s="10"/>
    </row>
    <row r="803">
      <c r="I803" s="10"/>
    </row>
    <row r="804">
      <c r="I804" s="10"/>
    </row>
    <row r="805">
      <c r="I805" s="10"/>
    </row>
    <row r="806">
      <c r="I806" s="10"/>
    </row>
    <row r="807">
      <c r="I807" s="10"/>
    </row>
    <row r="808">
      <c r="I808" s="10"/>
    </row>
    <row r="809">
      <c r="I809" s="10"/>
    </row>
    <row r="810">
      <c r="I810" s="10"/>
    </row>
    <row r="811">
      <c r="I811" s="10"/>
    </row>
    <row r="812">
      <c r="I812" s="10"/>
    </row>
    <row r="813">
      <c r="I813" s="10"/>
    </row>
    <row r="814">
      <c r="I814" s="10"/>
    </row>
    <row r="815">
      <c r="I815" s="10"/>
    </row>
    <row r="816">
      <c r="I816" s="10"/>
    </row>
    <row r="817">
      <c r="I817" s="10"/>
    </row>
    <row r="818">
      <c r="I818" s="10"/>
    </row>
    <row r="819">
      <c r="I819" s="10"/>
    </row>
    <row r="820">
      <c r="I820" s="10"/>
    </row>
    <row r="821">
      <c r="I821" s="10"/>
    </row>
    <row r="822">
      <c r="I822" s="10"/>
    </row>
    <row r="823">
      <c r="I823" s="10"/>
    </row>
    <row r="824">
      <c r="I824" s="10"/>
    </row>
    <row r="825">
      <c r="I825" s="10"/>
    </row>
    <row r="826">
      <c r="I826" s="10"/>
    </row>
    <row r="827">
      <c r="I827" s="10"/>
    </row>
    <row r="828">
      <c r="I828" s="10"/>
    </row>
    <row r="829">
      <c r="I829" s="10"/>
    </row>
    <row r="830">
      <c r="I830" s="10"/>
    </row>
    <row r="831">
      <c r="I831" s="10"/>
    </row>
    <row r="832">
      <c r="I832" s="10"/>
    </row>
    <row r="833">
      <c r="I833" s="10"/>
    </row>
    <row r="834">
      <c r="I834" s="10"/>
    </row>
    <row r="835">
      <c r="I835" s="10"/>
    </row>
    <row r="836">
      <c r="I836" s="10"/>
    </row>
    <row r="837">
      <c r="I837" s="10"/>
    </row>
    <row r="838">
      <c r="I838" s="10"/>
    </row>
    <row r="839">
      <c r="I839" s="10"/>
    </row>
    <row r="840">
      <c r="I840" s="10"/>
    </row>
    <row r="841">
      <c r="I841" s="10"/>
    </row>
    <row r="842">
      <c r="I842" s="10"/>
    </row>
    <row r="843">
      <c r="I843" s="10"/>
    </row>
    <row r="844">
      <c r="I844" s="10"/>
    </row>
    <row r="845">
      <c r="I845" s="10"/>
    </row>
    <row r="846">
      <c r="I846" s="10"/>
    </row>
    <row r="847">
      <c r="I847" s="10"/>
    </row>
    <row r="848">
      <c r="I848" s="10"/>
    </row>
    <row r="849">
      <c r="I849" s="10"/>
    </row>
    <row r="850">
      <c r="I850" s="10"/>
    </row>
    <row r="851">
      <c r="I851" s="10"/>
    </row>
    <row r="852">
      <c r="I852" s="10"/>
    </row>
    <row r="853">
      <c r="I853" s="10"/>
    </row>
    <row r="854">
      <c r="I854" s="10"/>
    </row>
    <row r="855">
      <c r="I855" s="10"/>
    </row>
    <row r="856">
      <c r="I856" s="10"/>
    </row>
    <row r="857">
      <c r="I857" s="10"/>
    </row>
    <row r="858">
      <c r="I858" s="10"/>
    </row>
    <row r="859">
      <c r="I859" s="10"/>
    </row>
    <row r="860">
      <c r="I860" s="10"/>
    </row>
    <row r="861">
      <c r="I861" s="10"/>
    </row>
    <row r="862">
      <c r="I862" s="10"/>
    </row>
    <row r="863">
      <c r="I863" s="10"/>
    </row>
    <row r="864">
      <c r="I864" s="10"/>
    </row>
    <row r="865">
      <c r="I865" s="10"/>
    </row>
    <row r="866">
      <c r="I866" s="10"/>
    </row>
    <row r="867">
      <c r="I867" s="10"/>
    </row>
    <row r="868">
      <c r="I868" s="10"/>
    </row>
    <row r="869">
      <c r="I869" s="10"/>
    </row>
    <row r="870">
      <c r="I870" s="10"/>
    </row>
    <row r="871">
      <c r="I871" s="10"/>
    </row>
    <row r="872">
      <c r="I872" s="10"/>
    </row>
    <row r="873">
      <c r="I873" s="10"/>
    </row>
    <row r="874">
      <c r="I874" s="10"/>
    </row>
    <row r="875">
      <c r="I875" s="10"/>
    </row>
    <row r="876">
      <c r="I876" s="10"/>
    </row>
    <row r="877">
      <c r="I877" s="10"/>
    </row>
    <row r="878">
      <c r="I878" s="10"/>
    </row>
    <row r="879">
      <c r="I879" s="10"/>
    </row>
    <row r="880">
      <c r="I880" s="10"/>
    </row>
    <row r="881">
      <c r="I881" s="10"/>
    </row>
    <row r="882">
      <c r="I882" s="10"/>
    </row>
    <row r="883">
      <c r="I883" s="10"/>
    </row>
    <row r="884">
      <c r="I884" s="10"/>
    </row>
    <row r="885">
      <c r="I885" s="10"/>
    </row>
    <row r="886">
      <c r="I886" s="10"/>
    </row>
    <row r="887">
      <c r="I887" s="10"/>
    </row>
    <row r="888">
      <c r="I888" s="10"/>
    </row>
    <row r="889">
      <c r="I889" s="10"/>
    </row>
    <row r="890">
      <c r="I890" s="10"/>
    </row>
    <row r="891">
      <c r="I891" s="10"/>
    </row>
    <row r="892">
      <c r="I892" s="10"/>
    </row>
    <row r="893">
      <c r="I893" s="10"/>
    </row>
    <row r="894">
      <c r="I894" s="10"/>
    </row>
    <row r="895">
      <c r="I895" s="10"/>
    </row>
    <row r="896">
      <c r="I896" s="10"/>
    </row>
    <row r="897">
      <c r="I897" s="10"/>
    </row>
    <row r="898">
      <c r="I898" s="10"/>
    </row>
    <row r="899">
      <c r="I899" s="10"/>
    </row>
    <row r="900">
      <c r="I900" s="10"/>
    </row>
    <row r="901">
      <c r="I901" s="10"/>
    </row>
    <row r="902">
      <c r="I902" s="10"/>
    </row>
    <row r="903">
      <c r="I903" s="10"/>
    </row>
    <row r="904">
      <c r="I904" s="10"/>
    </row>
    <row r="905">
      <c r="I905" s="10"/>
    </row>
    <row r="906">
      <c r="I906" s="10"/>
    </row>
    <row r="907">
      <c r="I907" s="10"/>
    </row>
    <row r="908">
      <c r="I908" s="10"/>
    </row>
    <row r="909">
      <c r="I909" s="10"/>
    </row>
    <row r="910">
      <c r="I910" s="10"/>
    </row>
    <row r="911">
      <c r="I911" s="10"/>
    </row>
    <row r="912">
      <c r="I912" s="10"/>
    </row>
    <row r="913">
      <c r="I913" s="10"/>
    </row>
    <row r="914">
      <c r="I914" s="10"/>
    </row>
    <row r="915">
      <c r="I915" s="10"/>
    </row>
    <row r="916">
      <c r="I916" s="10"/>
    </row>
    <row r="917">
      <c r="I917" s="10"/>
    </row>
    <row r="918">
      <c r="I918" s="10"/>
    </row>
    <row r="919">
      <c r="I919" s="10"/>
    </row>
    <row r="920">
      <c r="I920" s="10"/>
    </row>
    <row r="921">
      <c r="I921" s="10"/>
    </row>
    <row r="922">
      <c r="I922" s="10"/>
    </row>
    <row r="923">
      <c r="I923" s="10"/>
    </row>
    <row r="924">
      <c r="I924" s="10"/>
    </row>
    <row r="925">
      <c r="I925" s="10"/>
    </row>
    <row r="926">
      <c r="I926" s="10"/>
    </row>
    <row r="927">
      <c r="I927" s="10"/>
    </row>
    <row r="928">
      <c r="I928" s="10"/>
    </row>
    <row r="929">
      <c r="I929" s="10"/>
    </row>
    <row r="930">
      <c r="I930" s="10"/>
    </row>
    <row r="931">
      <c r="I931" s="10"/>
    </row>
    <row r="932">
      <c r="I932" s="10"/>
    </row>
    <row r="933">
      <c r="I933" s="10"/>
    </row>
    <row r="934">
      <c r="I934" s="10"/>
    </row>
    <row r="935">
      <c r="I935" s="10"/>
    </row>
    <row r="936">
      <c r="I936" s="10"/>
    </row>
    <row r="937">
      <c r="I937" s="10"/>
    </row>
    <row r="938">
      <c r="I938" s="10"/>
    </row>
    <row r="939">
      <c r="I939" s="10"/>
    </row>
    <row r="940">
      <c r="I940" s="10"/>
    </row>
    <row r="941">
      <c r="I941" s="10"/>
    </row>
    <row r="942">
      <c r="I942" s="10"/>
    </row>
    <row r="943">
      <c r="I943" s="10"/>
    </row>
    <row r="944">
      <c r="I944" s="10"/>
    </row>
    <row r="945">
      <c r="I945" s="10"/>
    </row>
    <row r="946">
      <c r="I946" s="10"/>
    </row>
    <row r="947">
      <c r="I947" s="10"/>
    </row>
    <row r="948">
      <c r="I948" s="10"/>
    </row>
    <row r="949">
      <c r="I949" s="10"/>
    </row>
    <row r="950">
      <c r="I950" s="10"/>
    </row>
    <row r="951">
      <c r="I951" s="10"/>
    </row>
    <row r="952">
      <c r="I952" s="10"/>
    </row>
    <row r="953">
      <c r="I953" s="10"/>
    </row>
    <row r="954">
      <c r="I954" s="10"/>
    </row>
    <row r="955">
      <c r="I955" s="10"/>
    </row>
    <row r="956">
      <c r="I956" s="10"/>
    </row>
    <row r="957">
      <c r="I957" s="10"/>
    </row>
    <row r="958">
      <c r="I958" s="10"/>
    </row>
    <row r="959">
      <c r="I959" s="10"/>
    </row>
    <row r="960">
      <c r="I960" s="10"/>
    </row>
    <row r="961">
      <c r="I961" s="10"/>
    </row>
    <row r="962">
      <c r="I962" s="10"/>
    </row>
    <row r="963">
      <c r="I963" s="10"/>
    </row>
    <row r="964">
      <c r="I964" s="10"/>
    </row>
    <row r="965">
      <c r="I965" s="10"/>
    </row>
    <row r="966">
      <c r="I966" s="10"/>
    </row>
    <row r="967">
      <c r="I967" s="10"/>
    </row>
    <row r="968">
      <c r="I968" s="10"/>
    </row>
    <row r="969">
      <c r="I969" s="10"/>
    </row>
    <row r="970">
      <c r="I970" s="10"/>
    </row>
    <row r="971">
      <c r="I971" s="10"/>
    </row>
    <row r="972">
      <c r="I972" s="10"/>
    </row>
    <row r="973">
      <c r="I973" s="10"/>
    </row>
    <row r="974">
      <c r="I974" s="10"/>
    </row>
    <row r="975">
      <c r="I975" s="10"/>
    </row>
    <row r="976">
      <c r="I976" s="10"/>
    </row>
    <row r="977">
      <c r="I977" s="10"/>
    </row>
    <row r="978">
      <c r="I978" s="10"/>
    </row>
    <row r="979">
      <c r="I979" s="10"/>
    </row>
    <row r="980">
      <c r="I980" s="10"/>
    </row>
    <row r="981">
      <c r="I981" s="10"/>
    </row>
    <row r="982">
      <c r="I982" s="10"/>
    </row>
    <row r="983">
      <c r="I983" s="10"/>
    </row>
    <row r="984">
      <c r="I984" s="10"/>
    </row>
    <row r="985">
      <c r="I985" s="10"/>
    </row>
    <row r="986">
      <c r="I986" s="10"/>
    </row>
    <row r="987">
      <c r="I987" s="10"/>
    </row>
    <row r="988">
      <c r="I988" s="10"/>
    </row>
    <row r="989">
      <c r="I989" s="10"/>
    </row>
    <row r="990">
      <c r="I990" s="10"/>
    </row>
    <row r="991">
      <c r="I991" s="10"/>
    </row>
    <row r="992">
      <c r="I992" s="10"/>
    </row>
    <row r="993">
      <c r="I993" s="10"/>
    </row>
    <row r="994">
      <c r="I994" s="10"/>
    </row>
    <row r="995">
      <c r="I995" s="10"/>
    </row>
    <row r="996">
      <c r="I996" s="10"/>
    </row>
    <row r="997">
      <c r="I997" s="10"/>
    </row>
    <row r="998">
      <c r="I998" s="10"/>
    </row>
    <row r="999">
      <c r="I999" s="10"/>
    </row>
  </sheetData>
  <autoFilter ref="$A$1:$L$100"/>
  <hyperlinks>
    <hyperlink r:id="rId1" ref="J2"/>
    <hyperlink r:id="rId2" ref="J4"/>
    <hyperlink r:id="rId3" ref="J5"/>
    <hyperlink r:id="rId4" ref="L6"/>
    <hyperlink r:id="rId5" location="imagery-and-data-specifications" ref="J7"/>
    <hyperlink r:id="rId6" ref="J8"/>
    <hyperlink r:id="rId7" ref="J9"/>
    <hyperlink r:id="rId8" ref="J10"/>
    <hyperlink r:id="rId9" ref="J11"/>
    <hyperlink r:id="rId10" ref="J12"/>
    <hyperlink r:id="rId11" ref="J13"/>
    <hyperlink r:id="rId12" ref="J14"/>
    <hyperlink r:id="rId13" ref="J15"/>
    <hyperlink r:id="rId14" location="/metadata/28f07fd4-937b-4489-9331-90b4602d8cab" ref="J20"/>
    <hyperlink r:id="rId15" ref="J21"/>
    <hyperlink r:id="rId16" ref="J22"/>
    <hyperlink r:id="rId17" location="/metadata/urn:apur:parcelle_cadastrale_od" ref="J23"/>
    <hyperlink r:id="rId18" ref="J24"/>
    <hyperlink r:id="rId19" location="/metadata/urn:apur:fonction_urbaine_od" ref="J25"/>
    <hyperlink r:id="rId20" ref="J26"/>
    <hyperlink r:id="rId21" location="/metadata/dab00394-1f3d-4950-8673-f8e519b51962" ref="J27"/>
    <hyperlink r:id="rId22" location="/metadata/701f773d-bc23-41c6-9647-d9317af97713" ref="J28"/>
    <hyperlink r:id="rId23" ref="J29"/>
    <hyperlink r:id="rId24" ref="J30"/>
    <hyperlink r:id="rId25" ref="J31"/>
    <hyperlink r:id="rId26" ref="J32"/>
    <hyperlink r:id="rId27" ref="J33"/>
    <hyperlink r:id="rId28" ref="J34"/>
    <hyperlink r:id="rId29" ref="J35"/>
    <hyperlink r:id="rId30" ref="J36"/>
    <hyperlink r:id="rId31" location="county" ref="L36"/>
    <hyperlink r:id="rId32" ref="M36"/>
    <hyperlink r:id="rId33" ref="J37"/>
    <hyperlink r:id="rId34" ref="J38"/>
    <hyperlink r:id="rId35" ref="J39"/>
    <hyperlink r:id="rId36" ref="J40"/>
    <hyperlink r:id="rId37" ref="J41"/>
    <hyperlink r:id="rId38" ref="J42"/>
    <hyperlink r:id="rId39" ref="J43"/>
    <hyperlink r:id="rId40" ref="J45"/>
    <hyperlink r:id="rId41" ref="J46"/>
    <hyperlink r:id="rId42" ref="J47"/>
    <hyperlink r:id="rId43" ref="J48"/>
    <hyperlink r:id="rId44" ref="J49"/>
    <hyperlink r:id="rId45" ref="K49"/>
    <hyperlink r:id="rId46" ref="J50"/>
    <hyperlink r:id="rId47" ref="J51"/>
    <hyperlink r:id="rId48" ref="J52"/>
    <hyperlink r:id="rId49" ref="J53"/>
    <hyperlink r:id="rId50" ref="J54"/>
    <hyperlink r:id="rId51" ref="K54"/>
    <hyperlink r:id="rId52" ref="J55"/>
    <hyperlink r:id="rId53" ref="K55"/>
    <hyperlink r:id="rId54" ref="J56"/>
    <hyperlink r:id="rId55" ref="J57"/>
    <hyperlink r:id="rId56" ref="J58"/>
    <hyperlink r:id="rId57" ref="J59"/>
    <hyperlink r:id="rId58" ref="J60"/>
    <hyperlink r:id="rId59" ref="J61"/>
    <hyperlink r:id="rId60" ref="K61"/>
    <hyperlink r:id="rId61" ref="L61"/>
    <hyperlink r:id="rId62" ref="J62"/>
    <hyperlink r:id="rId63" ref="J64"/>
    <hyperlink r:id="rId64" ref="J65"/>
    <hyperlink r:id="rId65" ref="J66"/>
    <hyperlink r:id="rId66" ref="J67"/>
    <hyperlink r:id="rId67" ref="J68"/>
    <hyperlink r:id="rId68" ref="J69"/>
    <hyperlink r:id="rId69" ref="J70"/>
    <hyperlink r:id="rId70" ref="J71"/>
    <hyperlink r:id="rId71" ref="J72"/>
    <hyperlink r:id="rId72" ref="J73"/>
    <hyperlink r:id="rId73" ref="J74"/>
    <hyperlink r:id="rId74" ref="J75"/>
    <hyperlink r:id="rId75" ref="K75"/>
  </hyperlinks>
  <drawing r:id="rId76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9.25"/>
    <col customWidth="1" min="2" max="2" width="36.75"/>
    <col customWidth="1" min="3" max="3" width="16.0"/>
    <col customWidth="1" min="4" max="5" width="17.88"/>
    <col customWidth="1" min="6" max="6" width="15.38"/>
    <col customWidth="1" min="7" max="7" width="27.0"/>
    <col customWidth="1" min="8" max="8" width="23.88"/>
    <col customWidth="1" min="9" max="10" width="15.38"/>
  </cols>
  <sheetData>
    <row r="1">
      <c r="B1" s="16" t="s">
        <v>1</v>
      </c>
      <c r="C1" s="17" t="s">
        <v>20</v>
      </c>
      <c r="D1" s="17" t="s">
        <v>75</v>
      </c>
      <c r="E1" s="17" t="s">
        <v>58</v>
      </c>
      <c r="F1" s="17" t="s">
        <v>229</v>
      </c>
      <c r="G1" s="17" t="s">
        <v>52</v>
      </c>
      <c r="H1" s="1" t="s">
        <v>230</v>
      </c>
      <c r="I1" s="1" t="s">
        <v>231</v>
      </c>
    </row>
    <row r="2">
      <c r="A2" s="18" t="s">
        <v>232</v>
      </c>
      <c r="B2" s="19" t="s">
        <v>233</v>
      </c>
      <c r="C2" s="20">
        <v>593317.0</v>
      </c>
      <c r="D2" s="20">
        <v>118011.0</v>
      </c>
      <c r="E2" s="20">
        <v>8799800.0</v>
      </c>
      <c r="F2" s="20">
        <v>8622467.0</v>
      </c>
      <c r="G2" s="20">
        <v>6962961.0</v>
      </c>
    </row>
    <row r="3">
      <c r="B3" s="19" t="s">
        <v>234</v>
      </c>
      <c r="C3" s="21">
        <f t="shared" ref="C3:G3" si="1">C2/C4</f>
        <v>2113.885762</v>
      </c>
      <c r="D3" s="21">
        <f t="shared" si="1"/>
        <v>1376.70322</v>
      </c>
      <c r="E3" s="21">
        <f t="shared" si="1"/>
        <v>5584.621633</v>
      </c>
      <c r="F3" s="21">
        <f t="shared" si="1"/>
        <v>10922.41804</v>
      </c>
      <c r="G3" s="21">
        <f t="shared" si="1"/>
        <v>8542.462275</v>
      </c>
    </row>
    <row r="4">
      <c r="B4" s="19" t="s">
        <v>235</v>
      </c>
      <c r="C4" s="8">
        <v>280.676</v>
      </c>
      <c r="D4" s="22">
        <v>85.72</v>
      </c>
      <c r="E4" s="1">
        <v>1575.72</v>
      </c>
      <c r="F4" s="9">
        <v>789.4284</v>
      </c>
      <c r="G4" s="1">
        <v>815.1</v>
      </c>
    </row>
    <row r="5">
      <c r="B5" s="19" t="s">
        <v>236</v>
      </c>
      <c r="C5" s="9" t="s">
        <v>237</v>
      </c>
      <c r="D5" s="22" t="s">
        <v>238</v>
      </c>
      <c r="E5" s="1" t="s">
        <v>239</v>
      </c>
      <c r="F5" s="1" t="s">
        <v>240</v>
      </c>
      <c r="G5" s="1" t="s">
        <v>241</v>
      </c>
    </row>
    <row r="6">
      <c r="B6" s="19" t="s">
        <v>242</v>
      </c>
      <c r="C6" s="23">
        <v>145.2</v>
      </c>
      <c r="D6" s="24">
        <v>147.123</v>
      </c>
      <c r="E6" s="24">
        <v>187.94</v>
      </c>
      <c r="F6" s="24">
        <v>454.249</v>
      </c>
      <c r="G6" s="24">
        <v>120.0</v>
      </c>
      <c r="I6" s="1"/>
      <c r="J6" s="1"/>
      <c r="K6" s="1"/>
    </row>
    <row r="7">
      <c r="B7" s="19" t="s">
        <v>243</v>
      </c>
      <c r="C7" s="1" t="s">
        <v>244</v>
      </c>
      <c r="D7" s="25" t="s">
        <v>245</v>
      </c>
      <c r="E7" s="9" t="s">
        <v>246</v>
      </c>
      <c r="F7" s="9" t="s">
        <v>247</v>
      </c>
      <c r="G7" s="9" t="s">
        <v>248</v>
      </c>
      <c r="I7" s="1" t="s">
        <v>249</v>
      </c>
      <c r="J7" s="1" t="s">
        <v>250</v>
      </c>
      <c r="K7" s="1" t="s">
        <v>251</v>
      </c>
    </row>
    <row r="8">
      <c r="B8" s="19" t="s">
        <v>252</v>
      </c>
      <c r="C8" s="21">
        <f> 5939.26 / 365</f>
        <v>16.27194521</v>
      </c>
      <c r="D8" s="21">
        <f>3999.08 / 365</f>
        <v>10.95638356</v>
      </c>
      <c r="E8" s="26">
        <f>convert(36230, "GWh", "kWh") / E2 / 365</f>
        <v>11.27983295</v>
      </c>
      <c r="F8" s="26">
        <f>convert(152147, "GWh", "kWh") / F2 / 365</f>
        <v>48.34360003</v>
      </c>
      <c r="G8" s="26">
        <f>convert(33029.17, "GWh", "kWh") / G2 / 365</f>
        <v>12.99603383</v>
      </c>
      <c r="I8" s="1"/>
    </row>
    <row r="9">
      <c r="B9" s="19" t="s">
        <v>253</v>
      </c>
      <c r="C9" s="9" t="s">
        <v>254</v>
      </c>
      <c r="D9" s="9" t="s">
        <v>254</v>
      </c>
      <c r="E9" s="1" t="s">
        <v>255</v>
      </c>
      <c r="F9" s="9" t="s">
        <v>256</v>
      </c>
      <c r="G9" s="9" t="s">
        <v>254</v>
      </c>
      <c r="I9" s="1" t="s">
        <v>12</v>
      </c>
      <c r="J9" s="15">
        <f>152147/8468000</f>
        <v>0.01796728862</v>
      </c>
      <c r="K9" s="15">
        <f t="shared" ref="K9:K10" si="2">J9*1000000</f>
        <v>17967.28862</v>
      </c>
    </row>
    <row r="10">
      <c r="B10" s="19" t="s">
        <v>257</v>
      </c>
      <c r="C10" s="9" t="s">
        <v>258</v>
      </c>
      <c r="D10" s="9">
        <v>50.61</v>
      </c>
      <c r="E10" s="27" t="s">
        <v>259</v>
      </c>
      <c r="F10" s="9" t="s">
        <v>260</v>
      </c>
      <c r="G10" s="9">
        <v>63.43</v>
      </c>
      <c r="I10" s="1" t="s">
        <v>52</v>
      </c>
      <c r="J10" s="15">
        <f>33029.17/6962961</f>
        <v>0.004743552348</v>
      </c>
      <c r="K10" s="15">
        <f t="shared" si="2"/>
        <v>4743.552348</v>
      </c>
    </row>
    <row r="11">
      <c r="B11" s="19" t="s">
        <v>261</v>
      </c>
      <c r="C11" s="1">
        <v>80.64</v>
      </c>
      <c r="D11" s="1">
        <v>50.61</v>
      </c>
      <c r="E11" s="1">
        <v>61.498</v>
      </c>
      <c r="F11" s="1">
        <v>125.73</v>
      </c>
      <c r="G11" s="1">
        <v>63.43</v>
      </c>
      <c r="I11" s="1"/>
    </row>
    <row r="12">
      <c r="B12" s="19" t="s">
        <v>262</v>
      </c>
      <c r="C12" s="15">
        <f t="shared" ref="C12:D12" si="3">12.2/(68.5-13.4-2.6-0.9)</f>
        <v>0.2364341085</v>
      </c>
      <c r="D12" s="15">
        <f t="shared" si="3"/>
        <v>0.2364341085</v>
      </c>
      <c r="E12" s="15">
        <f>0.177</f>
        <v>0.177</v>
      </c>
      <c r="F12" s="15">
        <f>0.31*(57/90)</f>
        <v>0.1963333333</v>
      </c>
      <c r="G12" s="15">
        <f>12.2/(68.5-13.4-2.6-0.9)</f>
        <v>0.2364341085</v>
      </c>
      <c r="I12" s="1" t="s">
        <v>58</v>
      </c>
      <c r="J12" s="15">
        <f>36230/8982000</f>
        <v>0.004033622801</v>
      </c>
      <c r="K12" s="15">
        <f t="shared" ref="K12:K14" si="4">J12*1000000</f>
        <v>4033.622801</v>
      </c>
    </row>
    <row r="13">
      <c r="B13" s="19" t="s">
        <v>263</v>
      </c>
      <c r="C13" s="28">
        <v>193.2224</v>
      </c>
      <c r="D13" s="28">
        <v>178.689</v>
      </c>
      <c r="E13" s="28">
        <v>117.4299</v>
      </c>
      <c r="F13" s="28">
        <v>128.5984</v>
      </c>
      <c r="G13" s="28">
        <v>155.4262</v>
      </c>
      <c r="I13" s="1" t="s">
        <v>264</v>
      </c>
      <c r="J13" s="15">
        <f>134267/83800000</f>
        <v>0.001602231504</v>
      </c>
      <c r="K13" s="15">
        <f t="shared" si="4"/>
        <v>1602.231504</v>
      </c>
    </row>
    <row r="14">
      <c r="B14" s="19" t="s">
        <v>265</v>
      </c>
      <c r="C14" s="9" t="s">
        <v>266</v>
      </c>
      <c r="D14" s="3" t="s">
        <v>267</v>
      </c>
      <c r="E14" s="9" t="s">
        <v>268</v>
      </c>
      <c r="F14" s="9" t="s">
        <v>269</v>
      </c>
      <c r="G14" s="9" t="s">
        <v>270</v>
      </c>
      <c r="H14" s="29"/>
      <c r="I14" s="1" t="s">
        <v>271</v>
      </c>
      <c r="J14" s="15">
        <f>489330/83800000</f>
        <v>0.005839260143</v>
      </c>
      <c r="K14" s="15">
        <f t="shared" si="4"/>
        <v>5839.260143</v>
      </c>
    </row>
    <row r="15">
      <c r="A15" s="17"/>
      <c r="B15" s="30" t="s">
        <v>272</v>
      </c>
      <c r="C15" s="31">
        <f>41880/0.694</f>
        <v>60345.82133</v>
      </c>
      <c r="D15" s="31">
        <f>50209/1.787</f>
        <v>28096.8103</v>
      </c>
      <c r="E15" s="31">
        <f>57338/0.651</f>
        <v>88076.80492</v>
      </c>
      <c r="F15" s="31">
        <v>95334.0</v>
      </c>
      <c r="G15" s="31">
        <f>61100/0.674</f>
        <v>90652.81899</v>
      </c>
    </row>
    <row r="16">
      <c r="A16" s="17"/>
      <c r="B16" s="32" t="s">
        <v>273</v>
      </c>
      <c r="C16" s="31">
        <v>45115.0</v>
      </c>
      <c r="D16" s="31">
        <v>15296.0</v>
      </c>
      <c r="E16" s="31">
        <v>71947.0</v>
      </c>
      <c r="F16" s="31">
        <v>95334.0</v>
      </c>
      <c r="G16" s="31">
        <v>65819.0</v>
      </c>
    </row>
    <row r="17">
      <c r="A17" s="17"/>
      <c r="B17" s="32"/>
      <c r="D17" s="1" t="s">
        <v>274</v>
      </c>
    </row>
    <row r="18">
      <c r="D18" s="6" t="s">
        <v>275</v>
      </c>
    </row>
    <row r="19">
      <c r="D19" s="6" t="s">
        <v>276</v>
      </c>
    </row>
    <row r="21">
      <c r="A21" s="1" t="s">
        <v>277</v>
      </c>
    </row>
    <row r="22">
      <c r="A22" s="1" t="s">
        <v>1</v>
      </c>
      <c r="B22" s="1" t="s">
        <v>278</v>
      </c>
      <c r="C22" s="1" t="s">
        <v>7</v>
      </c>
      <c r="D22" s="1" t="s">
        <v>279</v>
      </c>
      <c r="E22" s="1" t="s">
        <v>11</v>
      </c>
    </row>
    <row r="23">
      <c r="A23" s="1" t="s">
        <v>52</v>
      </c>
      <c r="B23" s="1" t="s">
        <v>280</v>
      </c>
      <c r="C23" s="1">
        <v>2023.0</v>
      </c>
      <c r="D23" s="6" t="s">
        <v>281</v>
      </c>
    </row>
    <row r="24">
      <c r="A24" s="1" t="s">
        <v>151</v>
      </c>
      <c r="B24" s="1" t="s">
        <v>282</v>
      </c>
      <c r="D24" s="9" t="s">
        <v>283</v>
      </c>
      <c r="E24" s="1" t="s">
        <v>284</v>
      </c>
    </row>
    <row r="25">
      <c r="A25" s="1" t="s">
        <v>285</v>
      </c>
      <c r="B25" s="1" t="s">
        <v>286</v>
      </c>
      <c r="D25" s="9" t="s">
        <v>287</v>
      </c>
    </row>
    <row r="26">
      <c r="A26" s="1" t="s">
        <v>58</v>
      </c>
      <c r="B26" s="1" t="s">
        <v>288</v>
      </c>
      <c r="D26" s="6" t="s">
        <v>289</v>
      </c>
    </row>
    <row r="27">
      <c r="A27" s="1" t="s">
        <v>58</v>
      </c>
      <c r="B27" s="1" t="s">
        <v>290</v>
      </c>
      <c r="D27" s="6" t="s">
        <v>291</v>
      </c>
    </row>
    <row r="28">
      <c r="A28" s="1" t="s">
        <v>58</v>
      </c>
      <c r="B28" s="1" t="s">
        <v>292</v>
      </c>
      <c r="D28" s="6" t="s">
        <v>293</v>
      </c>
    </row>
    <row r="29">
      <c r="A29" s="1" t="s">
        <v>285</v>
      </c>
      <c r="B29" s="1" t="s">
        <v>294</v>
      </c>
      <c r="D29" s="9" t="s">
        <v>295</v>
      </c>
    </row>
    <row r="30">
      <c r="A30" s="1" t="s">
        <v>296</v>
      </c>
      <c r="B30" s="1" t="s">
        <v>297</v>
      </c>
      <c r="C30" s="1">
        <v>2023.0</v>
      </c>
      <c r="D30" s="6" t="s">
        <v>298</v>
      </c>
    </row>
    <row r="31">
      <c r="A31" s="1" t="s">
        <v>285</v>
      </c>
      <c r="B31" s="1" t="s">
        <v>299</v>
      </c>
      <c r="D31" s="33" t="s">
        <v>300</v>
      </c>
    </row>
    <row r="32">
      <c r="A32" s="1" t="s">
        <v>285</v>
      </c>
      <c r="B32" s="1" t="s">
        <v>301</v>
      </c>
      <c r="C32" s="1">
        <v>2019.0</v>
      </c>
      <c r="D32" s="1" t="s">
        <v>302</v>
      </c>
    </row>
    <row r="33">
      <c r="A33" s="1" t="s">
        <v>296</v>
      </c>
      <c r="B33" s="1" t="s">
        <v>303</v>
      </c>
      <c r="C33" s="1">
        <v>2017.0</v>
      </c>
      <c r="D33" s="1" t="s">
        <v>304</v>
      </c>
      <c r="E33" s="1" t="s">
        <v>305</v>
      </c>
    </row>
    <row r="34">
      <c r="A34" s="1" t="s">
        <v>296</v>
      </c>
      <c r="B34" s="1" t="s">
        <v>306</v>
      </c>
      <c r="D34" s="6" t="s">
        <v>307</v>
      </c>
    </row>
    <row r="35">
      <c r="A35" s="1" t="s">
        <v>308</v>
      </c>
      <c r="B35" s="1" t="s">
        <v>309</v>
      </c>
      <c r="C35" s="1">
        <v>2022.0</v>
      </c>
      <c r="D35" s="6" t="s">
        <v>310</v>
      </c>
      <c r="E35" s="1" t="s">
        <v>311</v>
      </c>
    </row>
    <row r="36">
      <c r="A36" s="1" t="s">
        <v>308</v>
      </c>
      <c r="B36" s="1" t="s">
        <v>312</v>
      </c>
      <c r="C36" s="1">
        <v>2022.0</v>
      </c>
      <c r="D36" s="6" t="s">
        <v>310</v>
      </c>
      <c r="E36" s="1" t="s">
        <v>313</v>
      </c>
    </row>
    <row r="37">
      <c r="A37" s="1" t="s">
        <v>52</v>
      </c>
      <c r="B37" s="1" t="s">
        <v>314</v>
      </c>
      <c r="D37" s="1" t="s">
        <v>315</v>
      </c>
    </row>
    <row r="38">
      <c r="A38" s="1" t="s">
        <v>308</v>
      </c>
      <c r="B38" s="1" t="s">
        <v>316</v>
      </c>
      <c r="C38" s="1">
        <v>2022.0</v>
      </c>
      <c r="D38" s="6" t="s">
        <v>310</v>
      </c>
      <c r="E38" s="1" t="s">
        <v>317</v>
      </c>
    </row>
    <row r="39" ht="15.75" customHeight="1">
      <c r="A39" s="1" t="s">
        <v>58</v>
      </c>
      <c r="B39" s="1" t="s">
        <v>312</v>
      </c>
      <c r="C39" s="1" t="s">
        <v>318</v>
      </c>
      <c r="D39" s="6" t="s">
        <v>319</v>
      </c>
      <c r="E39" s="1" t="s">
        <v>320</v>
      </c>
    </row>
    <row r="40">
      <c r="A40" s="1" t="s">
        <v>58</v>
      </c>
      <c r="B40" s="1" t="s">
        <v>316</v>
      </c>
      <c r="C40" s="1" t="s">
        <v>321</v>
      </c>
      <c r="D40" s="9" t="s">
        <v>322</v>
      </c>
      <c r="E40" s="1" t="s">
        <v>323</v>
      </c>
    </row>
    <row r="41">
      <c r="A41" s="1" t="s">
        <v>324</v>
      </c>
      <c r="B41" s="1" t="s">
        <v>325</v>
      </c>
      <c r="C41" s="1" t="s">
        <v>326</v>
      </c>
      <c r="D41" s="6" t="s">
        <v>327</v>
      </c>
    </row>
    <row r="42">
      <c r="A42" s="1" t="s">
        <v>324</v>
      </c>
      <c r="B42" s="1" t="s">
        <v>328</v>
      </c>
      <c r="C42" s="1" t="s">
        <v>329</v>
      </c>
      <c r="D42" s="6" t="s">
        <v>330</v>
      </c>
    </row>
    <row r="43">
      <c r="A43" s="1" t="s">
        <v>324</v>
      </c>
      <c r="B43" s="1" t="s">
        <v>331</v>
      </c>
      <c r="C43" s="1">
        <v>2021.0</v>
      </c>
      <c r="D43" s="6" t="s">
        <v>332</v>
      </c>
    </row>
    <row r="44">
      <c r="A44" s="1" t="s">
        <v>296</v>
      </c>
      <c r="B44" s="1" t="s">
        <v>333</v>
      </c>
      <c r="C44" s="1">
        <v>2020.0</v>
      </c>
      <c r="D44" s="1" t="s">
        <v>334</v>
      </c>
    </row>
    <row r="45">
      <c r="A45" s="1" t="s">
        <v>324</v>
      </c>
      <c r="B45" s="1" t="s">
        <v>335</v>
      </c>
      <c r="C45" s="1">
        <v>2021.0</v>
      </c>
      <c r="D45" s="9" t="s">
        <v>336</v>
      </c>
      <c r="E45" s="1" t="s">
        <v>337</v>
      </c>
      <c r="F45" s="1" t="s">
        <v>338</v>
      </c>
    </row>
    <row r="46">
      <c r="A46" s="1" t="s">
        <v>12</v>
      </c>
      <c r="B46" s="1" t="s">
        <v>339</v>
      </c>
      <c r="C46" s="1" t="s">
        <v>340</v>
      </c>
      <c r="D46" s="6" t="s">
        <v>341</v>
      </c>
    </row>
    <row r="47">
      <c r="A47" s="1" t="s">
        <v>12</v>
      </c>
      <c r="B47" s="1" t="s">
        <v>342</v>
      </c>
      <c r="C47" s="1" t="s">
        <v>343</v>
      </c>
      <c r="D47" s="6" t="s">
        <v>344</v>
      </c>
      <c r="E47" s="1" t="s">
        <v>345</v>
      </c>
    </row>
    <row r="48">
      <c r="A48" s="1" t="s">
        <v>308</v>
      </c>
      <c r="B48" s="1" t="s">
        <v>346</v>
      </c>
      <c r="C48" s="1">
        <v>2021.0</v>
      </c>
      <c r="D48" s="9" t="s">
        <v>347</v>
      </c>
    </row>
    <row r="49">
      <c r="A49" s="1" t="s">
        <v>12</v>
      </c>
      <c r="B49" s="1" t="s">
        <v>348</v>
      </c>
      <c r="C49" s="1">
        <v>2022.0</v>
      </c>
      <c r="D49" s="9" t="s">
        <v>349</v>
      </c>
    </row>
    <row r="50">
      <c r="A50" s="1" t="s">
        <v>52</v>
      </c>
      <c r="B50" s="1" t="s">
        <v>233</v>
      </c>
      <c r="C50" s="1">
        <v>2020.0</v>
      </c>
      <c r="D50" s="6" t="s">
        <v>350</v>
      </c>
      <c r="E50" s="1" t="s">
        <v>351</v>
      </c>
    </row>
    <row r="51">
      <c r="A51" s="1" t="s">
        <v>52</v>
      </c>
      <c r="B51" s="1" t="s">
        <v>316</v>
      </c>
      <c r="C51" s="1" t="s">
        <v>352</v>
      </c>
      <c r="D51" s="6" t="s">
        <v>353</v>
      </c>
      <c r="E51" s="1" t="s">
        <v>354</v>
      </c>
    </row>
    <row r="52">
      <c r="A52" s="1" t="s">
        <v>285</v>
      </c>
      <c r="B52" s="1" t="s">
        <v>355</v>
      </c>
      <c r="C52" s="1" t="s">
        <v>356</v>
      </c>
      <c r="D52" s="6" t="s">
        <v>357</v>
      </c>
    </row>
    <row r="53">
      <c r="A53" s="1" t="s">
        <v>52</v>
      </c>
      <c r="B53" s="1" t="s">
        <v>233</v>
      </c>
      <c r="C53" s="1">
        <v>2020.0</v>
      </c>
      <c r="D53" s="6" t="s">
        <v>358</v>
      </c>
      <c r="E53" s="1" t="s">
        <v>359</v>
      </c>
    </row>
    <row r="54">
      <c r="A54" s="1" t="s">
        <v>285</v>
      </c>
      <c r="B54" s="1" t="s">
        <v>339</v>
      </c>
      <c r="C54" s="1" t="s">
        <v>130</v>
      </c>
      <c r="D54" s="6" t="s">
        <v>360</v>
      </c>
      <c r="E54" s="1" t="s">
        <v>361</v>
      </c>
    </row>
    <row r="55">
      <c r="A55" s="1" t="s">
        <v>285</v>
      </c>
      <c r="B55" s="1" t="s">
        <v>362</v>
      </c>
      <c r="C55" s="1" t="s">
        <v>130</v>
      </c>
      <c r="D55" s="6" t="s">
        <v>363</v>
      </c>
      <c r="E55" s="1" t="s">
        <v>364</v>
      </c>
    </row>
    <row r="56">
      <c r="A56" s="1" t="s">
        <v>58</v>
      </c>
      <c r="B56" s="1" t="s">
        <v>233</v>
      </c>
      <c r="C56" s="1">
        <v>2021.0</v>
      </c>
      <c r="D56" s="6" t="s">
        <v>365</v>
      </c>
      <c r="E56" s="1" t="s">
        <v>366</v>
      </c>
    </row>
    <row r="57">
      <c r="A57" s="1" t="s">
        <v>324</v>
      </c>
      <c r="B57" s="1" t="s">
        <v>233</v>
      </c>
      <c r="C57" s="1">
        <v>2021.0</v>
      </c>
      <c r="D57" s="6" t="s">
        <v>367</v>
      </c>
      <c r="E57" s="1" t="s">
        <v>368</v>
      </c>
    </row>
    <row r="58">
      <c r="A58" s="1" t="s">
        <v>12</v>
      </c>
      <c r="B58" s="1" t="s">
        <v>233</v>
      </c>
      <c r="C58" s="1">
        <v>2022.0</v>
      </c>
      <c r="D58" s="6" t="s">
        <v>369</v>
      </c>
      <c r="E58" s="1" t="s">
        <v>370</v>
      </c>
    </row>
    <row r="59">
      <c r="A59" s="1" t="s">
        <v>12</v>
      </c>
      <c r="B59" s="1" t="s">
        <v>371</v>
      </c>
      <c r="C59" s="1">
        <v>2010.0</v>
      </c>
      <c r="D59" s="9" t="s">
        <v>372</v>
      </c>
    </row>
    <row r="60">
      <c r="A60" s="1" t="s">
        <v>20</v>
      </c>
      <c r="B60" s="1" t="s">
        <v>373</v>
      </c>
      <c r="D60" s="9" t="s">
        <v>374</v>
      </c>
    </row>
    <row r="61">
      <c r="A61" s="1" t="s">
        <v>20</v>
      </c>
      <c r="B61" s="1" t="s">
        <v>375</v>
      </c>
      <c r="D61" s="1" t="s">
        <v>376</v>
      </c>
    </row>
    <row r="62">
      <c r="A62" s="1" t="s">
        <v>52</v>
      </c>
      <c r="B62" s="1" t="s">
        <v>377</v>
      </c>
      <c r="D62" s="1" t="s">
        <v>378</v>
      </c>
    </row>
    <row r="63">
      <c r="A63" s="1" t="s">
        <v>308</v>
      </c>
      <c r="B63" s="1" t="s">
        <v>377</v>
      </c>
      <c r="D63" s="1" t="s">
        <v>379</v>
      </c>
    </row>
    <row r="64">
      <c r="A64" s="1" t="s">
        <v>58</v>
      </c>
      <c r="B64" s="1" t="s">
        <v>375</v>
      </c>
      <c r="D64" s="1" t="s">
        <v>380</v>
      </c>
    </row>
    <row r="65">
      <c r="A65" s="1" t="s">
        <v>20</v>
      </c>
      <c r="B65" s="1" t="s">
        <v>342</v>
      </c>
      <c r="C65" s="1">
        <v>2022.0</v>
      </c>
      <c r="D65" s="6" t="s">
        <v>381</v>
      </c>
      <c r="E65" s="1" t="s">
        <v>382</v>
      </c>
    </row>
  </sheetData>
  <mergeCells count="1">
    <mergeCell ref="A2:A14"/>
  </mergeCells>
  <conditionalFormatting sqref="B2:G14 D27:D29">
    <cfRule type="containsBlanks" dxfId="0" priority="1">
      <formula>LEN(TRIM(B2))=0</formula>
    </cfRule>
  </conditionalFormatting>
  <hyperlinks>
    <hyperlink r:id="rId1" ref="C2"/>
    <hyperlink r:id="rId2" ref="D2"/>
    <hyperlink r:id="rId3" ref="E2"/>
    <hyperlink r:id="rId4" ref="F2"/>
    <hyperlink r:id="rId5" ref="G2"/>
    <hyperlink r:id="rId6" ref="F4"/>
    <hyperlink r:id="rId7" ref="C5"/>
    <hyperlink r:id="rId8" ref="D7"/>
    <hyperlink r:id="rId9" ref="E7"/>
    <hyperlink r:id="rId10" ref="F7"/>
    <hyperlink r:id="rId11" ref="G7"/>
    <hyperlink r:id="rId12" ref="C9"/>
    <hyperlink r:id="rId13" ref="D9"/>
    <hyperlink r:id="rId14" location="/" ref="F9"/>
    <hyperlink r:id="rId15" ref="G9"/>
    <hyperlink r:id="rId16" ref="C10"/>
    <hyperlink r:id="rId17" ref="D10"/>
    <hyperlink r:id="rId18" ref="E10"/>
    <hyperlink r:id="rId19" ref="F10"/>
    <hyperlink r:id="rId20" ref="G10"/>
    <hyperlink r:id="rId21" ref="C14"/>
    <hyperlink r:id="rId22" ref="E14"/>
    <hyperlink r:id="rId23" location="eyJhcHBpZCI6NzAsInN0ZXBzIjpbMSwyOSwyNSwzMSwyNiwyNywzMF0sImRhdGEiOltbIlRhYmxlSWQiLCI1MzMiXSxbIk1ham9yX0FyZWEiLCI1Il0sWyJTdGF0ZSIsWyI1Il1dLFsiQXJlYSIsWyIzNTYyMCJdXSxbIlN0YXRpc3RpYyIsWyItMSJdXSxbIlVuaXRfb2ZfbWVhc3VyZSIsIkxldmVscyJdLFsiWWVhciIsWyIyMDIyIl1dLFsiWWVhckJlZ2luIiwiLTEiXSxbIlllYXJfRW5kIiwiLTEiXV19" ref="F14"/>
    <hyperlink r:id="rId24" ref="G14"/>
    <hyperlink r:id="rId25" location="indicator-chart" ref="B15"/>
    <hyperlink r:id="rId26" ref="D18"/>
    <hyperlink r:id="rId27" ref="D19"/>
    <hyperlink r:id="rId28" location=":~:text=Daily%20consumption%20tap%20water%20is,times%20cheaper%20than%20bottled%20water." ref="D23"/>
    <hyperlink r:id="rId29" ref="D24"/>
    <hyperlink r:id="rId30" ref="D25"/>
    <hyperlink r:id="rId31" ref="D26"/>
    <hyperlink r:id="rId32" ref="D27"/>
    <hyperlink r:id="rId33" ref="D28"/>
    <hyperlink r:id="rId34" ref="D29"/>
    <hyperlink r:id="rId35" location="/" ref="D30"/>
    <hyperlink r:id="rId36" ref="D31"/>
    <hyperlink r:id="rId37" ref="D34"/>
    <hyperlink r:id="rId38" ref="D35"/>
    <hyperlink r:id="rId39" ref="D36"/>
    <hyperlink r:id="rId40" ref="D38"/>
    <hyperlink r:id="rId41" ref="D39"/>
    <hyperlink r:id="rId42" ref="D40"/>
    <hyperlink r:id="rId43" ref="D41"/>
    <hyperlink r:id="rId44" ref="D42"/>
    <hyperlink r:id="rId45" ref="D43"/>
    <hyperlink r:id="rId46" ref="D45"/>
    <hyperlink r:id="rId47" ref="D46"/>
    <hyperlink r:id="rId48" ref="D47"/>
    <hyperlink r:id="rId49" ref="D48"/>
    <hyperlink r:id="rId50" ref="D49"/>
    <hyperlink r:id="rId51" ref="D50"/>
    <hyperlink r:id="rId52" ref="D51"/>
    <hyperlink r:id="rId53" ref="D52"/>
    <hyperlink r:id="rId54" ref="D53"/>
    <hyperlink r:id="rId55" ref="D54"/>
    <hyperlink r:id="rId56" ref="D55"/>
    <hyperlink r:id="rId57" ref="D56"/>
    <hyperlink r:id="rId58" ref="D57"/>
    <hyperlink r:id="rId59" ref="D58"/>
    <hyperlink r:id="rId60" ref="D59"/>
    <hyperlink r:id="rId61" ref="D60"/>
    <hyperlink r:id="rId62" ref="D65"/>
  </hyperlinks>
  <drawing r:id="rId63"/>
</worksheet>
</file>