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debook" sheetId="1" r:id="rId4"/>
    <sheet state="visible" name="Paris_new" sheetId="2" r:id="rId5"/>
    <sheet state="visible" name="Paris_old" sheetId="3" r:id="rId6"/>
    <sheet state="visible" name="London" sheetId="4" r:id="rId7"/>
    <sheet state="visible" name="Gorzow" sheetId="5" r:id="rId8"/>
    <sheet state="visible" name="Dortmund" sheetId="6" r:id="rId9"/>
    <sheet state="visible" name="NYC" sheetId="7" r:id="rId10"/>
    <sheet state="visible" name="Detroit" sheetId="8" r:id="rId11"/>
  </sheets>
  <definedNames>
    <definedName hidden="1" localSheetId="4" name="_xlnm._FilterDatabase">Gorzow!$A$9:$F$96</definedName>
  </definedNames>
  <calcPr/>
  <extLst>
    <ext uri="GoogleSheetsCustomDataVersion2">
      <go:sheetsCustomData xmlns:go="http://customooxmlschemas.google.com/" r:id="rId12" roundtripDataChecksum="/2UKNyPaj5yPxClug0Tzi96hFpKUqTHRgbWYfBbqn5s="/>
    </ext>
  </extLst>
</workbook>
</file>

<file path=xl/comments1.xml><?xml version="1.0" encoding="utf-8"?>
<comments xmlns:r="http://schemas.openxmlformats.org/officeDocument/2006/relationships" xmlns="http://schemas.openxmlformats.org/spreadsheetml/2006/main">
  <authors>
    <author/>
  </authors>
  <commentList>
    <comment authorId="0" ref="E16">
      <text>
        <t xml:space="preserve">======
ID#AAAA_fEGirY
Jason 'Jake' Hawes    (2023-11-18 19:20:25)
In an ideal world, we might try allocating 5% of this space - or treat this as a sensitivity analysis. For the broader scaling paper, not for the tradeoffs paper.</t>
      </text>
    </comment>
  </commentList>
  <extLst>
    <ext uri="GoogleSheetsCustomDataVersion2">
      <go:sheetsCustomData xmlns:go="http://customooxmlschemas.google.com/" r:id="rId1" roundtripDataSignature="AMtx7mgSjyHxZqZ6murWlw7Sle1tSIsgPA=="/>
    </ext>
  </extLst>
</comments>
</file>

<file path=xl/sharedStrings.xml><?xml version="1.0" encoding="utf-8"?>
<sst xmlns="http://schemas.openxmlformats.org/spreadsheetml/2006/main" count="3731" uniqueCount="987">
  <si>
    <t xml:space="preserve">Codebook overview </t>
  </si>
  <si>
    <t xml:space="preserve">This sheet contains the categories I'm using to unify the land use across countries and cities. </t>
  </si>
  <si>
    <t>Old sorting method, no longer relevant</t>
  </si>
  <si>
    <t>Name</t>
  </si>
  <si>
    <t>Number</t>
  </si>
  <si>
    <t>Description</t>
  </si>
  <si>
    <t>UA Type</t>
  </si>
  <si>
    <t>Ground UA type</t>
  </si>
  <si>
    <t>Roof UA type</t>
  </si>
  <si>
    <t>General Residential</t>
  </si>
  <si>
    <t>Residential which cannot be classified without further information</t>
  </si>
  <si>
    <t>Individual</t>
  </si>
  <si>
    <t>Residential - Single-family</t>
  </si>
  <si>
    <t>Single-family homes</t>
  </si>
  <si>
    <t>Residential - Multi family</t>
  </si>
  <si>
    <t>Multi-family buildings</t>
  </si>
  <si>
    <t>Community</t>
  </si>
  <si>
    <t>Residential - Children or senior</t>
  </si>
  <si>
    <t>Children's or senior community housing</t>
  </si>
  <si>
    <t>Hotels and Temporary residences</t>
  </si>
  <si>
    <t>Hotels, campgrounds, or other temporary residence</t>
  </si>
  <si>
    <t>--</t>
  </si>
  <si>
    <t xml:space="preserve">Mixed Residential and Commercial Buildings </t>
  </si>
  <si>
    <t>Mixed use area (e.g., Apartments over a business)</t>
  </si>
  <si>
    <t>Farm</t>
  </si>
  <si>
    <t xml:space="preserve">Commercial </t>
  </si>
  <si>
    <t>Commercial property</t>
  </si>
  <si>
    <t xml:space="preserve">Industrial and Manufacturing </t>
  </si>
  <si>
    <t>Industrial or manufacturing property</t>
  </si>
  <si>
    <t xml:space="preserve">Churches </t>
  </si>
  <si>
    <t>Church property</t>
  </si>
  <si>
    <t>Mines or other extraction</t>
  </si>
  <si>
    <t xml:space="preserve">Sports venues </t>
  </si>
  <si>
    <t>Professional and amateur sports venues</t>
  </si>
  <si>
    <t>Misc. private structures</t>
  </si>
  <si>
    <t xml:space="preserve">Uncategorized structures that don't seem to be in the public domain (39) </t>
  </si>
  <si>
    <t>Parks and Playground</t>
  </si>
  <si>
    <t>Public parks or playgrounds</t>
  </si>
  <si>
    <t>Other public open space, used</t>
  </si>
  <si>
    <t>Cemeteries, botanical gardens, etc.</t>
  </si>
  <si>
    <t>Other public open space, unused</t>
  </si>
  <si>
    <t xml:space="preserve">Open woodlands, grasslands, etc. </t>
  </si>
  <si>
    <t xml:space="preserve">Hospitals and medical centers </t>
  </si>
  <si>
    <t>All medical facilities</t>
  </si>
  <si>
    <t xml:space="preserve">Schools </t>
  </si>
  <si>
    <t>Schools, trade schools, colleges</t>
  </si>
  <si>
    <t xml:space="preserve">Detention facilities </t>
  </si>
  <si>
    <t>Jails, prisons, juvenile detention</t>
  </si>
  <si>
    <t xml:space="preserve">Scientific facilities or historic sites </t>
  </si>
  <si>
    <t xml:space="preserve">Laboratories, archaeological sites, historic homes, etc. </t>
  </si>
  <si>
    <t>Museums, art galleries, cultural sites</t>
  </si>
  <si>
    <t xml:space="preserve">Other public facilities and institutions </t>
  </si>
  <si>
    <t>Public buildings which cannot be classified otherwise</t>
  </si>
  <si>
    <t xml:space="preserve">Parking </t>
  </si>
  <si>
    <t>Parking</t>
  </si>
  <si>
    <t xml:space="preserve">Transportation and Utility </t>
  </si>
  <si>
    <t>Non-through-way transportation facilities, electricity generation, water supply - all municipal and national utility infrastructure</t>
  </si>
  <si>
    <t>Waste disposal</t>
  </si>
  <si>
    <t>Any type of waste disposal facility - landfill, slag heap, etc.</t>
  </si>
  <si>
    <t xml:space="preserve">Vacant land </t>
  </si>
  <si>
    <t>Vacant or unused land - often previously developed, ok if there are buildings (contrary to other definitions of vacancy)</t>
  </si>
  <si>
    <t>Insufficient information - probably vacant</t>
  </si>
  <si>
    <t xml:space="preserve">Insufficient information to code as anything. </t>
  </si>
  <si>
    <t>Roads</t>
  </si>
  <si>
    <t xml:space="preserve">Walking and recreation paths </t>
  </si>
  <si>
    <t>Pedestrian paths</t>
  </si>
  <si>
    <t>Railway</t>
  </si>
  <si>
    <t>Rail, tram, surface subway lines</t>
  </si>
  <si>
    <t xml:space="preserve">Waterways </t>
  </si>
  <si>
    <t>Water</t>
  </si>
  <si>
    <t>Existing Agriculture</t>
  </si>
  <si>
    <t>Existing agricultural spaces - farms or animal rearing</t>
  </si>
  <si>
    <t>Existing community food production</t>
  </si>
  <si>
    <t>Allotments, community gardens, community-driven peri-urban agriculture</t>
  </si>
  <si>
    <t>Ignore</t>
  </si>
  <si>
    <t>Don't use this category</t>
  </si>
  <si>
    <t>Polyline - ignore</t>
  </si>
  <si>
    <t>Difficult to use polylines unless they come with a width parameter</t>
  </si>
  <si>
    <t>Points - ignore</t>
  </si>
  <si>
    <t>Difficult to use points unless they come with shape parameters</t>
  </si>
  <si>
    <t>Land cover - ignore</t>
  </si>
  <si>
    <t>Not helpful for characterizing land use</t>
  </si>
  <si>
    <t xml:space="preserve">The new Paris reclassification strategy is much simpler. We use the 81-class layer generated by the regional planning commission and create an equivalency guide for a simple reclassification and rasterization. </t>
  </si>
  <si>
    <t>MOS+ Reclassification</t>
  </si>
  <si>
    <t>Case when command structure</t>
  </si>
  <si>
    <t>Code (81)</t>
  </si>
  <si>
    <t>Code (11)</t>
  </si>
  <si>
    <t>French description</t>
  </si>
  <si>
    <t>Translation</t>
  </si>
  <si>
    <t>FEW-meter equivalency</t>
  </si>
  <si>
    <t>Recoding number</t>
  </si>
  <si>
    <t>Intro to case when code</t>
  </si>
  <si>
    <t>Concatenated</t>
  </si>
  <si>
    <t>Bois ou forêts</t>
  </si>
  <si>
    <t>Woods or forests</t>
  </si>
  <si>
    <t>QGIS command for</t>
  </si>
  <si>
    <t xml:space="preserve">WHEN  "MOS21_PLUS" = </t>
  </si>
  <si>
    <t>Coupes ou clairières en forêts</t>
  </si>
  <si>
    <t>Cuts or clearings in forests</t>
  </si>
  <si>
    <t xml:space="preserve">converting the land </t>
  </si>
  <si>
    <t>Peupleraies</t>
  </si>
  <si>
    <t>Poplar groves</t>
  </si>
  <si>
    <t xml:space="preserve">use codes to our </t>
  </si>
  <si>
    <t>Espaces ouverts à végétation arbustive ou herbacée</t>
  </si>
  <si>
    <t>Open spaces with shrub or herbaceous vegetation</t>
  </si>
  <si>
    <t>structure. Ignore unless</t>
  </si>
  <si>
    <t>Berges</t>
  </si>
  <si>
    <t>Banks (of water)</t>
  </si>
  <si>
    <t xml:space="preserve">looking for code. </t>
  </si>
  <si>
    <t>Terres labourées</t>
  </si>
  <si>
    <t>Plowed land</t>
  </si>
  <si>
    <t>Prairies</t>
  </si>
  <si>
    <t>Grasslands</t>
  </si>
  <si>
    <t>Vergers, pépinières</t>
  </si>
  <si>
    <t>Orchards, nurseries</t>
  </si>
  <si>
    <t>Maraîchage, horticulture</t>
  </si>
  <si>
    <t>Market gardening, horticulture</t>
  </si>
  <si>
    <t>Cultures intensives sous serres</t>
  </si>
  <si>
    <t>Intensive cultuvation in greenhouses</t>
  </si>
  <si>
    <t>Eau fermée (étangs, lacs...)</t>
  </si>
  <si>
    <t>Closed water</t>
  </si>
  <si>
    <t>Cours d'eau</t>
  </si>
  <si>
    <t>Watercourse</t>
  </si>
  <si>
    <t>Parcs ou jardins</t>
  </si>
  <si>
    <t>Parks or gardens</t>
  </si>
  <si>
    <t>Jardins familiaux</t>
  </si>
  <si>
    <t>Family gardens</t>
  </si>
  <si>
    <t>Jardins de l'habitat individuel</t>
  </si>
  <si>
    <t>Individual home gardens - backyards</t>
  </si>
  <si>
    <t>Jardins de l'habitat rural</t>
  </si>
  <si>
    <t>Rural home gardens</t>
  </si>
  <si>
    <t>Jardins de l'habitat continu bas</t>
  </si>
  <si>
    <t>Low continuous housing gardens</t>
  </si>
  <si>
    <t>Terrains de sport en plein air</t>
  </si>
  <si>
    <t>Outdoor sports grounds</t>
  </si>
  <si>
    <t>Tennis découverts</t>
  </si>
  <si>
    <t>Tennis courts</t>
  </si>
  <si>
    <t>Baignades</t>
  </si>
  <si>
    <t>Swimming</t>
  </si>
  <si>
    <t>Parcs d'évolution d'équipements sportifs</t>
  </si>
  <si>
    <t>Sports equipment development parks</t>
  </si>
  <si>
    <t>Golfs</t>
  </si>
  <si>
    <t>Golf courses</t>
  </si>
  <si>
    <t>Hippodromes</t>
  </si>
  <si>
    <t>Racetracks - horses</t>
  </si>
  <si>
    <t>Camping, caravaning</t>
  </si>
  <si>
    <t>Parcs liés aux activités de loisirs sauf parcs de châteaux</t>
  </si>
  <si>
    <t>Parks linked to leisure activities except castle parks</t>
  </si>
  <si>
    <t>Cimetières</t>
  </si>
  <si>
    <t>Cemeteries</t>
  </si>
  <si>
    <t>Surfaces engazonnées avec ou sans arbustes</t>
  </si>
  <si>
    <t>Grassed areas with or without shrubs</t>
  </si>
  <si>
    <t>Terrains vacants</t>
  </si>
  <si>
    <t>Vacant land</t>
  </si>
  <si>
    <t>Habitat individuel</t>
  </si>
  <si>
    <t>Individual housing</t>
  </si>
  <si>
    <t>Ensembles d'habitat individuel identique</t>
  </si>
  <si>
    <t>Identical individual housing units - modern housing development</t>
  </si>
  <si>
    <t>Habitat rural</t>
  </si>
  <si>
    <t>Rural housing</t>
  </si>
  <si>
    <t>Habitat continu bas</t>
  </si>
  <si>
    <t>Low apartment blocks</t>
  </si>
  <si>
    <t>Habitat collectif continu haut</t>
  </si>
  <si>
    <t>High continuous collective housing</t>
  </si>
  <si>
    <t>Habitat collectif discontinu</t>
  </si>
  <si>
    <t>Dicontinuous collective housing (apartment towers)</t>
  </si>
  <si>
    <t>Prisons</t>
  </si>
  <si>
    <t>Habitat autre</t>
  </si>
  <si>
    <t>Other housing - mostly apartments in Paris</t>
  </si>
  <si>
    <t>Production d'eau</t>
  </si>
  <si>
    <t>Water production</t>
  </si>
  <si>
    <t>Assainissement</t>
  </si>
  <si>
    <t>Sanitation</t>
  </si>
  <si>
    <t>Electricité</t>
  </si>
  <si>
    <t>Electricity</t>
  </si>
  <si>
    <t>Gaz</t>
  </si>
  <si>
    <t>Gas</t>
  </si>
  <si>
    <t>Pétrole</t>
  </si>
  <si>
    <t>Oik</t>
  </si>
  <si>
    <t>Infrastructures autres</t>
  </si>
  <si>
    <t>Other infrastructure</t>
  </si>
  <si>
    <t>Activités en tissu urbain mixte</t>
  </si>
  <si>
    <t>Mixed urban fabric</t>
  </si>
  <si>
    <t>Grandes emprises industrielles</t>
  </si>
  <si>
    <t>Large industrial rights-of-way</t>
  </si>
  <si>
    <t>Zones d'activités économiques</t>
  </si>
  <si>
    <t>Economic activity zones</t>
  </si>
  <si>
    <t>Entreposage à l'air libre</t>
  </si>
  <si>
    <t>Open air storage</t>
  </si>
  <si>
    <t>Entrepôts logistiques</t>
  </si>
  <si>
    <t>Logistics warehouses</t>
  </si>
  <si>
    <t>Grandes surfaces commerciales</t>
  </si>
  <si>
    <t>Large commercial areas</t>
  </si>
  <si>
    <t>Autres commerces</t>
  </si>
  <si>
    <t>Other businesses</t>
  </si>
  <si>
    <t>Grands magasins</t>
  </si>
  <si>
    <t>Department stores</t>
  </si>
  <si>
    <t>Stations-service</t>
  </si>
  <si>
    <t>Gas stations</t>
  </si>
  <si>
    <t>Bureaux</t>
  </si>
  <si>
    <t>Offices</t>
  </si>
  <si>
    <t>Installations sportives couvertes</t>
  </si>
  <si>
    <t>Indoor sports facilities</t>
  </si>
  <si>
    <t>Centres équestres</t>
  </si>
  <si>
    <t>Equestrian centers</t>
  </si>
  <si>
    <t>Piscines couvertes</t>
  </si>
  <si>
    <t>Indoor swimming pools</t>
  </si>
  <si>
    <t>Piscines en plein air</t>
  </si>
  <si>
    <t>Outdoor swimming pools</t>
  </si>
  <si>
    <t>Autodromes</t>
  </si>
  <si>
    <t>Racetracks - automobiles</t>
  </si>
  <si>
    <t>Enseignement de premier degré</t>
  </si>
  <si>
    <t>First degree education</t>
  </si>
  <si>
    <t>Enseignement secondaire</t>
  </si>
  <si>
    <t>Secondary education</t>
  </si>
  <si>
    <t>Enseignement supérieur</t>
  </si>
  <si>
    <t>Higher education</t>
  </si>
  <si>
    <t>Enseignement autre</t>
  </si>
  <si>
    <t>Other education</t>
  </si>
  <si>
    <t>Hôpitaux, cliniques</t>
  </si>
  <si>
    <t>Hospitals, clinics</t>
  </si>
  <si>
    <t>Autres équipements de santé</t>
  </si>
  <si>
    <t>Other health equipment</t>
  </si>
  <si>
    <t>Grands centres de congrès et d'exposition</t>
  </si>
  <si>
    <t>Large convention and exhibition centers</t>
  </si>
  <si>
    <t>Equipements culturels et de loisirs</t>
  </si>
  <si>
    <t>Cultural and leisure facilities</t>
  </si>
  <si>
    <t>Sièges d'administrations territoriales</t>
  </si>
  <si>
    <t>Headquarters of territorial administration</t>
  </si>
  <si>
    <t>Equipements de missions de sécurité civile</t>
  </si>
  <si>
    <t>Civil security mission equipment</t>
  </si>
  <si>
    <t>Equipements d'accès au public limité</t>
  </si>
  <si>
    <t>Limited public access amenities</t>
  </si>
  <si>
    <t>Mairies</t>
  </si>
  <si>
    <t>Town halls</t>
  </si>
  <si>
    <t>Marchés permanents</t>
  </si>
  <si>
    <t>Permanent markets</t>
  </si>
  <si>
    <t>Lieux de culte</t>
  </si>
  <si>
    <t>Places of worship</t>
  </si>
  <si>
    <t>Autres équipements de proximité</t>
  </si>
  <si>
    <t>Other nearby amenities -- seems to be a variety of public use buildings, including psychiatric hospitals, etc</t>
  </si>
  <si>
    <t>Emprises de transport ferré</t>
  </si>
  <si>
    <t>Rail transport rights of way</t>
  </si>
  <si>
    <t>Voies de plus de 25 m d'emprise</t>
  </si>
  <si>
    <t>Roads more than 25m wide</t>
  </si>
  <si>
    <t>Parkings de surface</t>
  </si>
  <si>
    <t>Surface parking lots</t>
  </si>
  <si>
    <t>Parkings en étages</t>
  </si>
  <si>
    <t>Parking structures</t>
  </si>
  <si>
    <t>Gares routières, dépôts de bus</t>
  </si>
  <si>
    <t>Bus stations, bus depots</t>
  </si>
  <si>
    <t>Installations aéroportuaires</t>
  </si>
  <si>
    <t>Airports</t>
  </si>
  <si>
    <t>Extraction de matériaux</t>
  </si>
  <si>
    <t>Mines and quarries</t>
  </si>
  <si>
    <t>Décharges</t>
  </si>
  <si>
    <t>Landfills</t>
  </si>
  <si>
    <t>Chantiers</t>
  </si>
  <si>
    <t>Construction sites</t>
  </si>
  <si>
    <t xml:space="preserve">Full code: </t>
  </si>
  <si>
    <t xml:space="preserve">The old Paris scheme is by far the most complex land use scheme we used for this project. We start with multiple reclassification tables, then we have to determine how they combine. </t>
  </si>
  <si>
    <t xml:space="preserve">The first layer we use is the batiment layer join to parcels (via rasterization and zonal statistics). This gives us the USAGE1 attribute at the parcel level. </t>
  </si>
  <si>
    <t xml:space="preserve">The second layer we use is the Occupation du Sol, which offers both land cover and land use data. Neither of them is particularly high resolution, so it's best used to confirm or supplement existing data. </t>
  </si>
  <si>
    <t xml:space="preserve">We'll then overlay a variety of more definitive layers. </t>
  </si>
  <si>
    <t>Occupation du Sol reclassification</t>
  </si>
  <si>
    <t>USAGE1 reclassification</t>
  </si>
  <si>
    <t>US</t>
  </si>
  <si>
    <t>CS</t>
  </si>
  <si>
    <t>USAGE1</t>
  </si>
  <si>
    <t>English</t>
  </si>
  <si>
    <t>US1.1</t>
  </si>
  <si>
    <t>Any</t>
  </si>
  <si>
    <t>Agriclture</t>
  </si>
  <si>
    <t>Agricole</t>
  </si>
  <si>
    <t>Agriculture</t>
  </si>
  <si>
    <t>US1.2</t>
  </si>
  <si>
    <t>Silviculture</t>
  </si>
  <si>
    <t>Annexe</t>
  </si>
  <si>
    <t>Annex</t>
  </si>
  <si>
    <t>US1.3</t>
  </si>
  <si>
    <t>Extractive industry</t>
  </si>
  <si>
    <t>Commercial et services</t>
  </si>
  <si>
    <t>Commercial and public service buildings - Same as US3</t>
  </si>
  <si>
    <t>US1.4</t>
  </si>
  <si>
    <t>Fishery</t>
  </si>
  <si>
    <t>Indifferencie</t>
  </si>
  <si>
    <t>Undifferentiated</t>
  </si>
  <si>
    <t>US1.5</t>
  </si>
  <si>
    <t>Other prim. production</t>
  </si>
  <si>
    <t>Industriel</t>
  </si>
  <si>
    <t>Industrial</t>
  </si>
  <si>
    <t>US2</t>
  </si>
  <si>
    <t>Secondary prod. - Ind &amp; Manu.</t>
  </si>
  <si>
    <t>Religieux</t>
  </si>
  <si>
    <t>Religious</t>
  </si>
  <si>
    <t>US235</t>
  </si>
  <si>
    <t>Mixed use</t>
  </si>
  <si>
    <t>Residentiel</t>
  </si>
  <si>
    <t>Residential</t>
  </si>
  <si>
    <t>US4.1.1</t>
  </si>
  <si>
    <t>Sportif</t>
  </si>
  <si>
    <t>Sports complex</t>
  </si>
  <si>
    <t>US4.1.2</t>
  </si>
  <si>
    <t>Rail</t>
  </si>
  <si>
    <t>US4.1.3</t>
  </si>
  <si>
    <t>US4.1.4</t>
  </si>
  <si>
    <t>Water transit/ports</t>
  </si>
  <si>
    <t>US4.1.5</t>
  </si>
  <si>
    <t>Other transportation</t>
  </si>
  <si>
    <t>US4.2</t>
  </si>
  <si>
    <t>Logistics and storage</t>
  </si>
  <si>
    <t>US4.3</t>
  </si>
  <si>
    <t>Utility network</t>
  </si>
  <si>
    <t>US5</t>
  </si>
  <si>
    <t>US6.1</t>
  </si>
  <si>
    <t>Construction zones</t>
  </si>
  <si>
    <t>US6.2</t>
  </si>
  <si>
    <t>Abandoned</t>
  </si>
  <si>
    <t>US6.3</t>
  </si>
  <si>
    <t>Unused land</t>
  </si>
  <si>
    <t>US6.6</t>
  </si>
  <si>
    <t>Unknown</t>
  </si>
  <si>
    <t>US3</t>
  </si>
  <si>
    <t>CS1.1.1.1</t>
  </si>
  <si>
    <t>Commercial buildings</t>
  </si>
  <si>
    <t>CS1.1.1.2, 1.1.2.1, 1.1.2.2, 1.2.1</t>
  </si>
  <si>
    <t>Open public or commercial space</t>
  </si>
  <si>
    <t>CS2.1.1.1, 2.1.1.2, 2.1.1.3, 2.1.2, 2.1.3</t>
  </si>
  <si>
    <t>Woody public or commercial space</t>
  </si>
  <si>
    <t>CS2.2.1, CS2.2.2</t>
  </si>
  <si>
    <t>Herbacuous and non-woody open space</t>
  </si>
  <si>
    <t>Overlay layers</t>
  </si>
  <si>
    <t>Layer</t>
  </si>
  <si>
    <t>Category or Type</t>
  </si>
  <si>
    <t>OSM Water</t>
  </si>
  <si>
    <t>Cimetiere</t>
  </si>
  <si>
    <t>Cemetery</t>
  </si>
  <si>
    <t>EQUIPEMENT_EMPRISE_INFRASTRUCTURE_TRANSPORT</t>
  </si>
  <si>
    <t>Green Space - espaces_verts</t>
  </si>
  <si>
    <t>Type_ev: Bois</t>
  </si>
  <si>
    <t>Wood</t>
  </si>
  <si>
    <t>Type_ev: Cimetieres</t>
  </si>
  <si>
    <t>Type_ev: Décorations sur la voie publique</t>
  </si>
  <si>
    <t>Decorations on public roads</t>
  </si>
  <si>
    <t>Type_ev: Ephémères, partagés, pédagogiques</t>
  </si>
  <si>
    <t>Ephemeral, shared, educational</t>
  </si>
  <si>
    <t>Type_ev: Etablissements sportifs</t>
  </si>
  <si>
    <t>Sports facilities</t>
  </si>
  <si>
    <t>Type_ev: Jardinets décoratifs</t>
  </si>
  <si>
    <t>Decorative gardens</t>
  </si>
  <si>
    <t>Type_ev: Jardins privatifs</t>
  </si>
  <si>
    <t>Private gardens</t>
  </si>
  <si>
    <t>Type_ev: Murs végétalisés</t>
  </si>
  <si>
    <t>Green walls</t>
  </si>
  <si>
    <t>Type_ev: Promenades ouverte</t>
  </si>
  <si>
    <t>Open walks</t>
  </si>
  <si>
    <t>Type_ev: Périphérique</t>
  </si>
  <si>
    <t>Peripheral</t>
  </si>
  <si>
    <t>Espaces Publics</t>
  </si>
  <si>
    <t>Autoroutes et quasi-autoroutes</t>
  </si>
  <si>
    <t>Highways and quasi-highways</t>
  </si>
  <si>
    <t>Dépendances des chaussées</t>
  </si>
  <si>
    <t>Roadway dependencies</t>
  </si>
  <si>
    <t>Esplanades et places</t>
  </si>
  <si>
    <t>Esplanades and squares</t>
  </si>
  <si>
    <t>Parkings</t>
  </si>
  <si>
    <t>Piste cyclable</t>
  </si>
  <si>
    <t>Cycle path</t>
  </si>
  <si>
    <t>Routes et rues</t>
  </si>
  <si>
    <t>Roads and streets</t>
  </si>
  <si>
    <t>Tramway</t>
  </si>
  <si>
    <t>Trams</t>
  </si>
  <si>
    <t>London equivalencies</t>
  </si>
  <si>
    <t>To be reviewed by UK co-authors</t>
  </si>
  <si>
    <t>Unused if command structure</t>
  </si>
  <si>
    <t>Landuse Group Code</t>
  </si>
  <si>
    <t>FCC1</t>
  </si>
  <si>
    <t>FCC2</t>
  </si>
  <si>
    <t>FCC3</t>
  </si>
  <si>
    <t>FCC4</t>
  </si>
  <si>
    <t>Recoding Number</t>
  </si>
  <si>
    <t>Notes</t>
  </si>
  <si>
    <t>Intro to if code</t>
  </si>
  <si>
    <t>Full FCC Code</t>
  </si>
  <si>
    <t>Counting parentheses</t>
  </si>
  <si>
    <t>Animal Boarding places</t>
  </si>
  <si>
    <t>Commercial </t>
  </si>
  <si>
    <t xml:space="preserve">WHEN  "LandUseGrp" = </t>
  </si>
  <si>
    <t xml:space="preserve">if( "LandUseGrp" = </t>
  </si>
  <si>
    <t>)</t>
  </si>
  <si>
    <t>Veterinary hospital</t>
  </si>
  <si>
    <t>Animal breeding places</t>
  </si>
  <si>
    <t>Fish farm</t>
  </si>
  <si>
    <t>Agricultural research establishment</t>
  </si>
  <si>
    <t>Arable farm places</t>
  </si>
  <si>
    <t>Horticultural places</t>
  </si>
  <si>
    <t>Allotment gardens</t>
  </si>
  <si>
    <t>Glass house</t>
  </si>
  <si>
    <t>would you be able to use this for scaling up?</t>
  </si>
  <si>
    <t>Orchard with grass</t>
  </si>
  <si>
    <t>Permanent pasture</t>
  </si>
  <si>
    <t>Deciduous forest</t>
  </si>
  <si>
    <t>Field margin - hedgerow</t>
  </si>
  <si>
    <t>Scrub land</t>
  </si>
  <si>
    <t>Agricultural buildings</t>
  </si>
  <si>
    <t>Farm track</t>
  </si>
  <si>
    <t>Medical diagnosis and treatment centres</t>
  </si>
  <si>
    <t>Ambulance stations</t>
  </si>
  <si>
    <t>Blood transfusion centre</t>
  </si>
  <si>
    <t>Family planning clinic</t>
  </si>
  <si>
    <t>Forensic medicine centre</t>
  </si>
  <si>
    <t>Hospitals</t>
  </si>
  <si>
    <t>Ear, nose and throat hospital</t>
  </si>
  <si>
    <t>Eye hospital</t>
  </si>
  <si>
    <t>General hospital</t>
  </si>
  <si>
    <t>Geriatric hospital</t>
  </si>
  <si>
    <t>Isolation hospital</t>
  </si>
  <si>
    <t>Maternity hospital</t>
  </si>
  <si>
    <t>Mental hospital</t>
  </si>
  <si>
    <t>Hospice</t>
  </si>
  <si>
    <t>Convalescent home</t>
  </si>
  <si>
    <t>Rehabilitation centre</t>
  </si>
  <si>
    <t>Medical research laboratory</t>
  </si>
  <si>
    <t>Sanitation places</t>
  </si>
  <si>
    <t>Public convenience</t>
  </si>
  <si>
    <t>Counselling places</t>
  </si>
  <si>
    <t>Detention places</t>
  </si>
  <si>
    <t>Borstal institution</t>
  </si>
  <si>
    <t>Prison</t>
  </si>
  <si>
    <t>Civil Defence centre</t>
  </si>
  <si>
    <t>Childrens home</t>
  </si>
  <si>
    <t>Old peoples home</t>
  </si>
  <si>
    <t>Coastguard station</t>
  </si>
  <si>
    <t>Fire station</t>
  </si>
  <si>
    <t>Police station</t>
  </si>
  <si>
    <t>Life boat station</t>
  </si>
  <si>
    <t>Advertising places</t>
  </si>
  <si>
    <t>Church hall</t>
  </si>
  <si>
    <t>Club meeting place</t>
  </si>
  <si>
    <t>Community centre</t>
  </si>
  <si>
    <t>Justice administration places</t>
  </si>
  <si>
    <t>Law court</t>
  </si>
  <si>
    <t>Defence training places</t>
  </si>
  <si>
    <t>Pre primary schools</t>
  </si>
  <si>
    <t>Primary schools</t>
  </si>
  <si>
    <t>Middle school</t>
  </si>
  <si>
    <t>Secondary schools</t>
  </si>
  <si>
    <t>Sixth form college</t>
  </si>
  <si>
    <t>Special school</t>
  </si>
  <si>
    <t>All-through school</t>
  </si>
  <si>
    <t>College of further education</t>
  </si>
  <si>
    <t>Teacher training college</t>
  </si>
  <si>
    <t>University teaching establishment</t>
  </si>
  <si>
    <t>Archaeological site</t>
  </si>
  <si>
    <t>Observatory</t>
  </si>
  <si>
    <t>Nature reserve</t>
  </si>
  <si>
    <t>Site of special scientific interest</t>
  </si>
  <si>
    <t>Zoological garden</t>
  </si>
  <si>
    <t>Country park</t>
  </si>
  <si>
    <t>Gardens (not private)</t>
  </si>
  <si>
    <t>Park</t>
  </si>
  <si>
    <t>Picnic site</t>
  </si>
  <si>
    <t>Recreational open space</t>
  </si>
  <si>
    <t>Botanical garden</t>
  </si>
  <si>
    <t>Ancient monument</t>
  </si>
  <si>
    <t>Monument</t>
  </si>
  <si>
    <t>Ruins</t>
  </si>
  <si>
    <t>Historical house</t>
  </si>
  <si>
    <t>Amusement places</t>
  </si>
  <si>
    <t>Aquarium</t>
  </si>
  <si>
    <t>Fun fair</t>
  </si>
  <si>
    <t>Function room</t>
  </si>
  <si>
    <t>Broadcasting, filming and sound recording studio </t>
  </si>
  <si>
    <t>Concert arena</t>
  </si>
  <si>
    <t>Leisure Centre</t>
  </si>
  <si>
    <t>Lending library</t>
  </si>
  <si>
    <t>Museum</t>
  </si>
  <si>
    <t>Galleries</t>
  </si>
  <si>
    <t>Art gallery</t>
  </si>
  <si>
    <t>Ball game pitches and grounds</t>
  </si>
  <si>
    <t>Association football ground</t>
  </si>
  <si>
    <t>Cricket ground</t>
  </si>
  <si>
    <t>Rugby football ground</t>
  </si>
  <si>
    <t>Multi Use Games Area</t>
  </si>
  <si>
    <t>Bowling green</t>
  </si>
  <si>
    <t>Miniature golf course</t>
  </si>
  <si>
    <t>Squash court</t>
  </si>
  <si>
    <t>Tennis court</t>
  </si>
  <si>
    <t>Ten pin bowling alley</t>
  </si>
  <si>
    <t>Golf driving range</t>
  </si>
  <si>
    <t>Golf course</t>
  </si>
  <si>
    <t>Athletic ground</t>
  </si>
  <si>
    <t>Gymnasium</t>
  </si>
  <si>
    <t>Ice rink</t>
  </si>
  <si>
    <t>Roller skating rink</t>
  </si>
  <si>
    <t>Skiing and tobogganing run</t>
  </si>
  <si>
    <t>Rock climbing</t>
  </si>
  <si>
    <t>Target shooting places</t>
  </si>
  <si>
    <t>Motor vehicle racing track</t>
  </si>
  <si>
    <t>Dog racing track</t>
  </si>
  <si>
    <t>Horse racing course</t>
  </si>
  <si>
    <t>Horse training area</t>
  </si>
  <si>
    <t>Hunting and shooting places</t>
  </si>
  <si>
    <t>Swimming baths</t>
  </si>
  <si>
    <t>Watercraft places</t>
  </si>
  <si>
    <t>Boating facilities</t>
  </si>
  <si>
    <t>Rod/recreational fishing place</t>
  </si>
  <si>
    <t>Camping site</t>
  </si>
  <si>
    <t>Holiday camp site</t>
  </si>
  <si>
    <t>Holiday caravan site</t>
  </si>
  <si>
    <t>Youth hostel</t>
  </si>
  <si>
    <t>Commercial sites - general</t>
  </si>
  <si>
    <t>Industrial sites - general</t>
  </si>
  <si>
    <t>Warehousing - general</t>
  </si>
  <si>
    <t>Mineral extraction places</t>
  </si>
  <si>
    <t>General offices</t>
  </si>
  <si>
    <t>Central government administration office</t>
  </si>
  <si>
    <t>Local government administration office</t>
  </si>
  <si>
    <t>Boarding house</t>
  </si>
  <si>
    <t>Communal homes</t>
  </si>
  <si>
    <t>Barracks</t>
  </si>
  <si>
    <t>Residential caravan site</t>
  </si>
  <si>
    <t>Designated travellers site</t>
  </si>
  <si>
    <t>Dwellings</t>
  </si>
  <si>
    <t>Non-dwelling structures - garages, sheds</t>
  </si>
  <si>
    <t>Non-dwelling structures - swimming pools</t>
  </si>
  <si>
    <t>Retail distribution places</t>
  </si>
  <si>
    <t>Retail Centre - 1 floor</t>
  </si>
  <si>
    <t>Retail Centre - 1 floor - floor level -3</t>
  </si>
  <si>
    <t>Retail Centre - 1 floor - floor level -2</t>
  </si>
  <si>
    <t>Retail Centre - 1 floor - floor level -1</t>
  </si>
  <si>
    <t>Retail Centre - 1 floor - floor level G</t>
  </si>
  <si>
    <t>Retail Centre - 2 floors</t>
  </si>
  <si>
    <t>Retail Centre - 2 floors - floor level -3</t>
  </si>
  <si>
    <t>Retail Centre - 2 floors - floor level -2</t>
  </si>
  <si>
    <t>Retail Centre - 2 floors - floor level -1</t>
  </si>
  <si>
    <t>Retail Centre - 2 floors - floor level G</t>
  </si>
  <si>
    <t>Retail Centre - 2 floors - floor level 1</t>
  </si>
  <si>
    <t>Retail Centre - 2 floors - floor level 2</t>
  </si>
  <si>
    <t>Retail Centre - 2 floors - floor level 3</t>
  </si>
  <si>
    <t>Retail Centre - 2 floors - floor level 4</t>
  </si>
  <si>
    <t>Retail Centre - 3 floors</t>
  </si>
  <si>
    <t>Retail Centre - 3 floors - floor level -3</t>
  </si>
  <si>
    <t>Retail Centre - 3 floors - floor level -2</t>
  </si>
  <si>
    <t>Retail Centre - 3 floors - floor level -1</t>
  </si>
  <si>
    <t>Retail Centre - 3 floors - floor level G</t>
  </si>
  <si>
    <t>Retail Centre - 3 floors - floor level 1</t>
  </si>
  <si>
    <t>Retail Centre - 3 floors - floor level 2</t>
  </si>
  <si>
    <t>Retail Centre - 3 floors - floor level 3</t>
  </si>
  <si>
    <t>Retail Centre - 3 floors - floor level 4</t>
  </si>
  <si>
    <t>Retail Centre - 4 floors</t>
  </si>
  <si>
    <t>Retail Centre - 4 floors - floor level -3</t>
  </si>
  <si>
    <t>Retail Centre - 4 floors - floor level -2</t>
  </si>
  <si>
    <t>Retail Centre - 4 floors - floor level -1</t>
  </si>
  <si>
    <t>Retail Centre - 4 floors - floor level G</t>
  </si>
  <si>
    <t>Retail Centre - 4 floors - floor level 1</t>
  </si>
  <si>
    <t>Retail Centre - 4 floors - floor level 2</t>
  </si>
  <si>
    <t>Retail Centre - 4 floors - floor level 4</t>
  </si>
  <si>
    <t>Retail Centre - 5 floors</t>
  </si>
  <si>
    <t>Retail Centre - 5 floors - floor level -3</t>
  </si>
  <si>
    <t>Retail Centre - 5 floors - floor level -2</t>
  </si>
  <si>
    <t>Retail Centre - 5 floors - floor level -1</t>
  </si>
  <si>
    <t>Retail Centre - 5 floors - floor level G</t>
  </si>
  <si>
    <t>Retail Centre - 5 floors - floor level 1</t>
  </si>
  <si>
    <t>Retail Centre - 5 floors - floor level 2</t>
  </si>
  <si>
    <t>Retail Centre - 5 floors - floor level 3</t>
  </si>
  <si>
    <t>Retail Centre - 5 floors - floor level 4</t>
  </si>
  <si>
    <t>Retail Centre - total no for floors - floor level -3</t>
  </si>
  <si>
    <t>Retail Centre - total no for floors - floor level -2</t>
  </si>
  <si>
    <t>Retail Centre - total no for floors - floor level -1</t>
  </si>
  <si>
    <t>Retail Centre - total no for floors - floor level G</t>
  </si>
  <si>
    <t>Retail Centre - total no for floors - floor level 1</t>
  </si>
  <si>
    <t>Retail Centre - total no for floors - floor level 2</t>
  </si>
  <si>
    <t>Retail Centre - total no for floors - floor level 3</t>
  </si>
  <si>
    <t>Retail Centre - total no for floors - floor level 4</t>
  </si>
  <si>
    <t>Bulk material stores (Not retail)</t>
  </si>
  <si>
    <t>Footpath</t>
  </si>
  <si>
    <t>Precinct</t>
  </si>
  <si>
    <t>Walkway</t>
  </si>
  <si>
    <t>Cycle track</t>
  </si>
  <si>
    <t>Bridleway (horse path)</t>
  </si>
  <si>
    <t>Bus way</t>
  </si>
  <si>
    <t>Light controlled road crossing</t>
  </si>
  <si>
    <t>Traffic island</t>
  </si>
  <si>
    <t>Hashed zone</t>
  </si>
  <si>
    <t>Pavement</t>
  </si>
  <si>
    <t>Green verges</t>
  </si>
  <si>
    <t>probably this COULD IN SOME CASES fall under parks and playgrounds</t>
  </si>
  <si>
    <t>Speed humps</t>
  </si>
  <si>
    <t>Parking area</t>
  </si>
  <si>
    <t>Pedestrian zone</t>
  </si>
  <si>
    <t>Keep clear zone/No parking area</t>
  </si>
  <si>
    <t>Street furniture</t>
  </si>
  <si>
    <t>Pedestrian crossing</t>
  </si>
  <si>
    <t>Disabled parking</t>
  </si>
  <si>
    <t>Pavement - covered</t>
  </si>
  <si>
    <t>Passing place</t>
  </si>
  <si>
    <t>Rural - narrow, single track</t>
  </si>
  <si>
    <t>Road marking - undifferentiated</t>
  </si>
  <si>
    <t>Road sign - undifferentiated</t>
  </si>
  <si>
    <t>Road feature - undifferentiated</t>
  </si>
  <si>
    <t>Zebra crossing</t>
  </si>
  <si>
    <t>Bus stop</t>
  </si>
  <si>
    <t>Cycle lane on road</t>
  </si>
  <si>
    <t>Bus lane on road</t>
  </si>
  <si>
    <t>Access road</t>
  </si>
  <si>
    <t>Private road</t>
  </si>
  <si>
    <t>Loading bay</t>
  </si>
  <si>
    <t>Parking bay - partially on pavement</t>
  </si>
  <si>
    <t>Restricted road</t>
  </si>
  <si>
    <t>Cycle track on pavement</t>
  </si>
  <si>
    <t>Taxi rank</t>
  </si>
  <si>
    <t>Advanced stop line</t>
  </si>
  <si>
    <t>Railways</t>
  </si>
  <si>
    <t>Level crossing</t>
  </si>
  <si>
    <t>Level crossing - Emergency vehicle access only</t>
  </si>
  <si>
    <t>Underground station entrance and subway</t>
  </si>
  <si>
    <t>Airport</t>
  </si>
  <si>
    <t>Bus station</t>
  </si>
  <si>
    <t>Coach station</t>
  </si>
  <si>
    <t>Ship passenger terminal</t>
  </si>
  <si>
    <t>Air freight terminal</t>
  </si>
  <si>
    <t>Container depot</t>
  </si>
  <si>
    <t>Docks</t>
  </si>
  <si>
    <t>Lorry transhipment park</t>
  </si>
  <si>
    <t>Bus depot</t>
  </si>
  <si>
    <t>Car storage place</t>
  </si>
  <si>
    <t>Coach depot</t>
  </si>
  <si>
    <t>Car park - multi storey</t>
  </si>
  <si>
    <t>Car park - street level</t>
  </si>
  <si>
    <t>Canal</t>
  </si>
  <si>
    <t>River </t>
  </si>
  <si>
    <t>Boatyard</t>
  </si>
  <si>
    <t>Marina</t>
  </si>
  <si>
    <t>Mooring</t>
  </si>
  <si>
    <t>Pipeline</t>
  </si>
  <si>
    <t>Customs depot</t>
  </si>
  <si>
    <t>Bridge - Road bridge</t>
  </si>
  <si>
    <t>Bridge - Road over rail</t>
  </si>
  <si>
    <t>Bridge - Road over road</t>
  </si>
  <si>
    <t>Bridge - Rail over road</t>
  </si>
  <si>
    <t>Bridge - Rail over rail</t>
  </si>
  <si>
    <t>Bridge - Rail bridge</t>
  </si>
  <si>
    <t>Aqueduct</t>
  </si>
  <si>
    <t>Aqueduct over road</t>
  </si>
  <si>
    <t>Aqueduct over rail</t>
  </si>
  <si>
    <t>Aqueduct over river</t>
  </si>
  <si>
    <t>Aqueduct over canal</t>
  </si>
  <si>
    <t>Bridge - Road over river</t>
  </si>
  <si>
    <t>Bridge - Road over canal</t>
  </si>
  <si>
    <t>Bridge - Rail over river</t>
  </si>
  <si>
    <t>Footbridge</t>
  </si>
  <si>
    <t>Bridge - Rail over canal</t>
  </si>
  <si>
    <t>Road tunnel</t>
  </si>
  <si>
    <t>Pedestrian tunnel</t>
  </si>
  <si>
    <t>Railway tunnel</t>
  </si>
  <si>
    <t>Beach or sand dune</t>
  </si>
  <si>
    <t>Cliff or natural outcrop</t>
  </si>
  <si>
    <t>Grass land</t>
  </si>
  <si>
    <t>Heath and moorland</t>
  </si>
  <si>
    <t>Peat, bog, freshwater marsh and swamp</t>
  </si>
  <si>
    <t>Salt marsh (unused)</t>
  </si>
  <si>
    <t>Woodland and scrub</t>
  </si>
  <si>
    <t>This would be a precious place for biodiversity - it should be classified as green infrastruture or - following your classification - l under parks and playgrounds</t>
  </si>
  <si>
    <t>Unused formerly developed land</t>
  </si>
  <si>
    <t>usually classified as brownfield</t>
  </si>
  <si>
    <t>Underground station entrance</t>
  </si>
  <si>
    <t>Construction site</t>
  </si>
  <si>
    <t>Pond or lake</t>
  </si>
  <si>
    <t>Water course</t>
  </si>
  <si>
    <t>Under development</t>
  </si>
  <si>
    <t>Unused buildings</t>
  </si>
  <si>
    <t>Gas production and storage places</t>
  </si>
  <si>
    <t>Electricity production places</t>
  </si>
  <si>
    <t>Solar farm</t>
  </si>
  <si>
    <t>Wind farm</t>
  </si>
  <si>
    <t>Electricity cableway</t>
  </si>
  <si>
    <t>Electricity transformer station</t>
  </si>
  <si>
    <t>Reservoir</t>
  </si>
  <si>
    <t>Water tower</t>
  </si>
  <si>
    <t>Water treatment works</t>
  </si>
  <si>
    <t>Water pumping station</t>
  </si>
  <si>
    <t>Water pipeline</t>
  </si>
  <si>
    <t>Flood defence</t>
  </si>
  <si>
    <t>Sewage draining places</t>
  </si>
  <si>
    <t>Sewage pumping station</t>
  </si>
  <si>
    <t>Sewage treatment works</t>
  </si>
  <si>
    <t>Refuse disposal plant</t>
  </si>
  <si>
    <t>Refuse tip</t>
  </si>
  <si>
    <t>Recycling centre</t>
  </si>
  <si>
    <t>Mortuary</t>
  </si>
  <si>
    <t>Crematorium</t>
  </si>
  <si>
    <t>Postal sorting depot</t>
  </si>
  <si>
    <t>Telephone exchange</t>
  </si>
  <si>
    <t>Telecoms mast</t>
  </si>
  <si>
    <t>Radar beacon</t>
  </si>
  <si>
    <t>Radar station</t>
  </si>
  <si>
    <t>Radio station</t>
  </si>
  <si>
    <t>Radio and television mast</t>
  </si>
  <si>
    <t>Television station</t>
  </si>
  <si>
    <t>Satellite communication station</t>
  </si>
  <si>
    <t>Scrap and waste dealer</t>
  </si>
  <si>
    <t>Single tree</t>
  </si>
  <si>
    <t>Address Point only</t>
  </si>
  <si>
    <t>Text label point - Road name</t>
  </si>
  <si>
    <t>Text label point - Point of Interest</t>
  </si>
  <si>
    <t>Feature Type needs verification</t>
  </si>
  <si>
    <t>Station</t>
  </si>
  <si>
    <t>Dentists surgery and consulting room</t>
  </si>
  <si>
    <t>Doctors surgery and consulting room</t>
  </si>
  <si>
    <t>Childrens hospital</t>
  </si>
  <si>
    <t>Handicapped and disabled peoples home</t>
  </si>
  <si>
    <t>Childrens playground</t>
  </si>
  <si>
    <t>Retail Centre - 4 floors - floor level 3</t>
  </si>
  <si>
    <t>Specialist college/ Training centre</t>
  </si>
  <si>
    <t xml:space="preserve">Whole code: </t>
  </si>
  <si>
    <t>Gorzow equivalencies</t>
  </si>
  <si>
    <t xml:space="preserve">This one isn't going to be quite as simple as some of the other places. It will require a multi-stage reclassification, which is fine since we have multiple layers. </t>
  </si>
  <si>
    <t xml:space="preserve">This is largely because some of the land cover layers (PT) provide better resolution data than the land use (KU). </t>
  </si>
  <si>
    <t>For example, KUMN gives us a more complete picture of all of the residential land, but it doesn't break it out into categories like PTZB.</t>
  </si>
  <si>
    <t xml:space="preserve">So I will document the equivalencies here, but the final method is explained in more detail in the midpoint derivation document. </t>
  </si>
  <si>
    <t>Methods document</t>
  </si>
  <si>
    <t>**Codes not present in Gorzow</t>
  </si>
  <si>
    <t xml:space="preserve">Used? </t>
  </si>
  <si>
    <t>Code</t>
  </si>
  <si>
    <t>Polish</t>
  </si>
  <si>
    <t>Translated to English</t>
  </si>
  <si>
    <t>SWRS01</t>
  </si>
  <si>
    <t>River</t>
  </si>
  <si>
    <t>SWRS02</t>
  </si>
  <si>
    <t>Stream</t>
  </si>
  <si>
    <t>SWKN01</t>
  </si>
  <si>
    <t>Channel</t>
  </si>
  <si>
    <t>SWRM01</t>
  </si>
  <si>
    <t>Collective drainage ditch</t>
  </si>
  <si>
    <t>SWRM02</t>
  </si>
  <si>
    <t>Ordinary drainage ditch</t>
  </si>
  <si>
    <t>SKJZ01-08</t>
  </si>
  <si>
    <t>SKDR01-08</t>
  </si>
  <si>
    <t>SKRW01</t>
  </si>
  <si>
    <t>SKRW02</t>
  </si>
  <si>
    <t>SKRP01</t>
  </si>
  <si>
    <t>Pedestrian traffic</t>
  </si>
  <si>
    <t>SKRP02</t>
  </si>
  <si>
    <t>SKRP03</t>
  </si>
  <si>
    <t>SKTR01</t>
  </si>
  <si>
    <t>Railway track</t>
  </si>
  <si>
    <t>SKTR02</t>
  </si>
  <si>
    <t>Metro track</t>
  </si>
  <si>
    <t>SKTR03</t>
  </si>
  <si>
    <t>Tram track</t>
  </si>
  <si>
    <t>SKPP01-03</t>
  </si>
  <si>
    <t>Water crossings</t>
  </si>
  <si>
    <t>SULN01-05</t>
  </si>
  <si>
    <t>Power lines</t>
  </si>
  <si>
    <t>SUPR01-06</t>
  </si>
  <si>
    <t>Pipelines</t>
  </si>
  <si>
    <t>PTWP01</t>
  </si>
  <si>
    <t>Sea water</t>
  </si>
  <si>
    <t>PTWP02</t>
  </si>
  <si>
    <t>Flowing water</t>
  </si>
  <si>
    <t>PTWP03</t>
  </si>
  <si>
    <t>Stagnant water</t>
  </si>
  <si>
    <t>PTZB01</t>
  </si>
  <si>
    <t>Multi-family housing</t>
  </si>
  <si>
    <t>PTZB02</t>
  </si>
  <si>
    <t>Single-family housing</t>
  </si>
  <si>
    <t>PTZB03</t>
  </si>
  <si>
    <t>Industrial buildings</t>
  </si>
  <si>
    <t>PTZB04</t>
  </si>
  <si>
    <t>Commercial and service buildings</t>
  </si>
  <si>
    <t>PTZB05</t>
  </si>
  <si>
    <t>Other buildings</t>
  </si>
  <si>
    <t>PTLZ01</t>
  </si>
  <si>
    <t>Forest unspecified</t>
  </si>
  <si>
    <t>PTLZ02</t>
  </si>
  <si>
    <t>"Polluter" ??</t>
  </si>
  <si>
    <t>PTLZ03</t>
  </si>
  <si>
    <t>Restraint ??</t>
  </si>
  <si>
    <t>PTRK01</t>
  </si>
  <si>
    <t>Mountain pine</t>
  </si>
  <si>
    <t>PTRK02</t>
  </si>
  <si>
    <t>Shrubs</t>
  </si>
  <si>
    <t>PTUT01</t>
  </si>
  <si>
    <t>Allotment garden</t>
  </si>
  <si>
    <t>PTUT02</t>
  </si>
  <si>
    <t>Plantation</t>
  </si>
  <si>
    <t>Existing agriculture</t>
  </si>
  <si>
    <t>PTUT03</t>
  </si>
  <si>
    <t>Orchard</t>
  </si>
  <si>
    <t>PTUT04</t>
  </si>
  <si>
    <t>Forest nursery</t>
  </si>
  <si>
    <t>PTUT05</t>
  </si>
  <si>
    <t>Nursery of ornamental plants</t>
  </si>
  <si>
    <t>PTTR01</t>
  </si>
  <si>
    <t>Grassy vegetation</t>
  </si>
  <si>
    <t>PTTR02</t>
  </si>
  <si>
    <t>Cultivation on arable land</t>
  </si>
  <si>
    <t>PTKM01</t>
  </si>
  <si>
    <t>Area under the road</t>
  </si>
  <si>
    <t>PTKM02</t>
  </si>
  <si>
    <t>Area under the track</t>
  </si>
  <si>
    <t>PTKM03</t>
  </si>
  <si>
    <t>Area under the road and track</t>
  </si>
  <si>
    <t>PTKM04</t>
  </si>
  <si>
    <t>Area under airport road (tarmac?)</t>
  </si>
  <si>
    <t>PGTN01-04</t>
  </si>
  <si>
    <t>PTPL01</t>
  </si>
  <si>
    <t>Place, square, park - some parking lots included</t>
  </si>
  <si>
    <t>PTSO01</t>
  </si>
  <si>
    <t>Municipal waste storage</t>
  </si>
  <si>
    <t>PTSO02</t>
  </si>
  <si>
    <t>Industrial waste storage</t>
  </si>
  <si>
    <t>PTWZ01</t>
  </si>
  <si>
    <t>Excavation</t>
  </si>
  <si>
    <t>PTWZ02</t>
  </si>
  <si>
    <t>Dump</t>
  </si>
  <si>
    <t>PTNZ01</t>
  </si>
  <si>
    <t>Area under technical equipment or buildings</t>
  </si>
  <si>
    <t>PTNZ02</t>
  </si>
  <si>
    <t>Industrial and storage area</t>
  </si>
  <si>
    <t>All BU</t>
  </si>
  <si>
    <t>Buildings</t>
  </si>
  <si>
    <t>KUMN01</t>
  </si>
  <si>
    <t>Housing estate</t>
  </si>
  <si>
    <t>KUMN02</t>
  </si>
  <si>
    <t>Property boundaries</t>
  </si>
  <si>
    <t>KUPG01-03</t>
  </si>
  <si>
    <t>Power plants</t>
  </si>
  <si>
    <t>KUPG04</t>
  </si>
  <si>
    <t>Livestock farm</t>
  </si>
  <si>
    <t>KUPG05</t>
  </si>
  <si>
    <t>Steelworks</t>
  </si>
  <si>
    <t>KUPG06</t>
  </si>
  <si>
    <t>Mine</t>
  </si>
  <si>
    <t>KUPG07-09</t>
  </si>
  <si>
    <t>Life support complexes</t>
  </si>
  <si>
    <t>KUPG10</t>
  </si>
  <si>
    <t>Refinery</t>
  </si>
  <si>
    <t>KUPG11</t>
  </si>
  <si>
    <t>Landfill</t>
  </si>
  <si>
    <t>KUPG12</t>
  </si>
  <si>
    <t>Water intake area</t>
  </si>
  <si>
    <t>KUPG13-15</t>
  </si>
  <si>
    <t>Metallurgical plant</t>
  </si>
  <si>
    <t>KUPG16</t>
  </si>
  <si>
    <t>Production, service, repair</t>
  </si>
  <si>
    <t>KUHU01</t>
  </si>
  <si>
    <t>Shopping center</t>
  </si>
  <si>
    <t>KUHU02</t>
  </si>
  <si>
    <t>Market</t>
  </si>
  <si>
    <t>KUKO01-03</t>
  </si>
  <si>
    <t>Transit</t>
  </si>
  <si>
    <t>KUKO04</t>
  </si>
  <si>
    <t>KUKO05</t>
  </si>
  <si>
    <t>Water port</t>
  </si>
  <si>
    <t>KUKO06-07</t>
  </si>
  <si>
    <t>Rail station</t>
  </si>
  <si>
    <t>KUKO08</t>
  </si>
  <si>
    <t>Gas station</t>
  </si>
  <si>
    <t>KUKO09</t>
  </si>
  <si>
    <t>Railway area</t>
  </si>
  <si>
    <t>KUKO10</t>
  </si>
  <si>
    <t>Depot</t>
  </si>
  <si>
    <t>KUSK01</t>
  </si>
  <si>
    <t>KUSK02</t>
  </si>
  <si>
    <t>Zoo</t>
  </si>
  <si>
    <t>KUSK03</t>
  </si>
  <si>
    <t>KUSK04</t>
  </si>
  <si>
    <t>KUSK05</t>
  </si>
  <si>
    <t>Complex of holiday homes</t>
  </si>
  <si>
    <t>KUHO01-04</t>
  </si>
  <si>
    <t>Travel lodging</t>
  </si>
  <si>
    <t>KUOS01-04</t>
  </si>
  <si>
    <t>Educational complex</t>
  </si>
  <si>
    <t>KUOZ01-02</t>
  </si>
  <si>
    <t>Healthcare complex</t>
  </si>
  <si>
    <t>KUZA01-06**</t>
  </si>
  <si>
    <t>Historic complex</t>
  </si>
  <si>
    <t>KUSC01</t>
  </si>
  <si>
    <t>KUSC02</t>
  </si>
  <si>
    <t>Church or monastery</t>
  </si>
  <si>
    <t>KUIK01</t>
  </si>
  <si>
    <t>Military</t>
  </si>
  <si>
    <t>KUIK02</t>
  </si>
  <si>
    <t>Special institution</t>
  </si>
  <si>
    <t>All TC</t>
  </si>
  <si>
    <t>Protected areas</t>
  </si>
  <si>
    <t>All OI</t>
  </si>
  <si>
    <t>Land Cover, not useful</t>
  </si>
  <si>
    <t>Dortmund</t>
  </si>
  <si>
    <t>Codes translated in Google Translate, will be checked by German co-authors</t>
  </si>
  <si>
    <t>German code</t>
  </si>
  <si>
    <t>Translated code</t>
  </si>
  <si>
    <t>Bahnverkehr</t>
  </si>
  <si>
    <t>Railway traffic</t>
  </si>
  <si>
    <t>Flaeche Besonderer Funktionaler Praegung</t>
  </si>
  <si>
    <t>Area of special functional character</t>
  </si>
  <si>
    <t>Flaeche Gemischter Nutzung</t>
  </si>
  <si>
    <t>Area of mixed use</t>
  </si>
  <si>
    <t>Fliessgewaesser</t>
  </si>
  <si>
    <t>Watercourses, running water</t>
  </si>
  <si>
    <t>Flugverkehr</t>
  </si>
  <si>
    <t>Air traffic</t>
  </si>
  <si>
    <t>Friedhof</t>
  </si>
  <si>
    <t>Gehoelz</t>
  </si>
  <si>
    <t>Woody, coppice, undergrowth</t>
  </si>
  <si>
    <t>Hafenbecken</t>
  </si>
  <si>
    <t>Harbour basin</t>
  </si>
  <si>
    <t>Halde</t>
  </si>
  <si>
    <t>Heap, slag heap, landfill</t>
  </si>
  <si>
    <t>Industrie Und Gewerbeflaeche</t>
  </si>
  <si>
    <t>Industry and commercial area</t>
  </si>
  <si>
    <t>Landwirtschaft</t>
  </si>
  <si>
    <t>Moor</t>
  </si>
  <si>
    <t>Moor or bog</t>
  </si>
  <si>
    <t>Platz</t>
  </si>
  <si>
    <t>Square</t>
  </si>
  <si>
    <t>Schiffsverkehr</t>
  </si>
  <si>
    <t>Shipping traffic</t>
  </si>
  <si>
    <t>Sport Freizeit Und Erholungsflaeche</t>
  </si>
  <si>
    <t>Sport, leisure and recreation area</t>
  </si>
  <si>
    <t>Stehendes Gewaesser</t>
  </si>
  <si>
    <t>Stalling water, stagnant water</t>
  </si>
  <si>
    <t>Strassenverkehr</t>
  </si>
  <si>
    <t>Road traffic</t>
  </si>
  <si>
    <t>Sumpf</t>
  </si>
  <si>
    <t>Swamp</t>
  </si>
  <si>
    <t>Tagebau Grube Steinbruch</t>
  </si>
  <si>
    <t>Open pit quarry, mine</t>
  </si>
  <si>
    <t>Unland Vegetationslose Flaeche</t>
  </si>
  <si>
    <t>Unland vegetation-free area, Unland Area without vegetation</t>
  </si>
  <si>
    <t>Wald</t>
  </si>
  <si>
    <t>Forest</t>
  </si>
  <si>
    <t>Weg</t>
  </si>
  <si>
    <t>Path, way, away</t>
  </si>
  <si>
    <t>Wohnbauflaeche</t>
  </si>
  <si>
    <t>Housing area, residential area</t>
  </si>
  <si>
    <t>NYC</t>
  </si>
  <si>
    <t>PLUTO Code</t>
  </si>
  <si>
    <t>PLUTO description or data source</t>
  </si>
  <si>
    <t>FEW-Meter equivalency</t>
  </si>
  <si>
    <t>Recoding numbers</t>
  </si>
  <si>
    <t>Ground UA Type</t>
  </si>
  <si>
    <t>Roof UA Type</t>
  </si>
  <si>
    <t>One &amp; Two Family Buildings</t>
  </si>
  <si>
    <t>Multi-Family Walk-Up Buildings</t>
  </si>
  <si>
    <t>Multi-Family Elevator Buildings</t>
  </si>
  <si>
    <t>Mixed Residential &amp; Commercial Buildings</t>
  </si>
  <si>
    <t>Commercial &amp; Office Buildings</t>
  </si>
  <si>
    <t>Industrial &amp; Manufacturing</t>
  </si>
  <si>
    <t>Transportation &amp; Utility</t>
  </si>
  <si>
    <t>Public Facilities &amp; Institutions</t>
  </si>
  <si>
    <t>Open Space &amp; Outdoor Recreation</t>
  </si>
  <si>
    <t>Parking Facilities</t>
  </si>
  <si>
    <t>Vacant Land</t>
  </si>
  <si>
    <t>N/A</t>
  </si>
  <si>
    <t>Water - in between files</t>
  </si>
  <si>
    <t>NYC Sidewalks data</t>
  </si>
  <si>
    <t>NYC Roadbeds data</t>
  </si>
  <si>
    <t>NYC Parking lots data</t>
  </si>
  <si>
    <t>NYC Parks data</t>
  </si>
  <si>
    <t>Detroit</t>
  </si>
  <si>
    <t>Land Use Code</t>
  </si>
  <si>
    <t>FEW-meter Equivalency</t>
  </si>
  <si>
    <t>Recode numbers</t>
  </si>
  <si>
    <t xml:space="preserve">AGRICULTURAL / RURAL RES </t>
  </si>
  <si>
    <t xml:space="preserve">ATTACHED CONDO HOUSING </t>
  </si>
  <si>
    <t xml:space="preserve">CEMETERY </t>
  </si>
  <si>
    <t xml:space="preserve">EXTRACTIVE </t>
  </si>
  <si>
    <t xml:space="preserve">GOLF COURSE </t>
  </si>
  <si>
    <t xml:space="preserve">HOSPITALITY </t>
  </si>
  <si>
    <t xml:space="preserve">INDUSTRIAL </t>
  </si>
  <si>
    <t xml:space="preserve">INSTITUTIONAL </t>
  </si>
  <si>
    <t xml:space="preserve">MEDICAL </t>
  </si>
  <si>
    <t xml:space="preserve">MIXED USE </t>
  </si>
  <si>
    <t xml:space="preserve">MULTI-FAMILY HOUSING </t>
  </si>
  <si>
    <t xml:space="preserve">NOT PARCELLED </t>
  </si>
  <si>
    <t xml:space="preserve">OFFICE </t>
  </si>
  <si>
    <t xml:space="preserve">PARKING </t>
  </si>
  <si>
    <t xml:space="preserve">RECREATION / OPEN SPACE </t>
  </si>
  <si>
    <t xml:space="preserve">RETAIL </t>
  </si>
  <si>
    <t xml:space="preserve">SINGLE-FAMILY HOUSING </t>
  </si>
  <si>
    <t xml:space="preserve">TCU </t>
  </si>
  <si>
    <t>(appears to be a general transport code)</t>
  </si>
  <si>
    <t xml:space="preserve">VACANT </t>
  </si>
  <si>
    <t xml:space="preserve">WATER </t>
  </si>
</sst>
</file>

<file path=xl/styles.xml><?xml version="1.0" encoding="utf-8"?>
<styleSheet xmlns="http://schemas.openxmlformats.org/spreadsheetml/2006/main" xmlns:x14ac="http://schemas.microsoft.com/office/spreadsheetml/2009/9/ac" xmlns:mc="http://schemas.openxmlformats.org/markup-compatibility/2006">
  <fonts count="16">
    <font>
      <sz val="11.0"/>
      <color theme="1"/>
      <name val="Calibri"/>
      <scheme val="minor"/>
    </font>
    <font>
      <b/>
      <u/>
      <sz val="11.0"/>
      <color theme="1"/>
      <name val="Calibri"/>
    </font>
    <font>
      <i/>
      <sz val="11.0"/>
      <color theme="1"/>
      <name val="Calibri"/>
    </font>
    <font>
      <b/>
      <i/>
      <color theme="1"/>
      <name val="Calibri"/>
      <scheme val="minor"/>
    </font>
    <font>
      <b/>
      <sz val="11.0"/>
      <color theme="1"/>
      <name val="Calibri"/>
    </font>
    <font>
      <sz val="11.0"/>
      <color theme="1"/>
      <name val="Calibri"/>
    </font>
    <font>
      <color theme="1"/>
      <name val="Calibri"/>
      <scheme val="minor"/>
    </font>
    <font>
      <b/>
      <i/>
      <u/>
      <color theme="1"/>
      <name val="Calibri"/>
      <scheme val="minor"/>
    </font>
    <font>
      <b/>
      <color theme="1"/>
      <name val="Calibri"/>
      <scheme val="minor"/>
    </font>
    <font>
      <b/>
      <sz val="11.0"/>
      <color rgb="FF212121"/>
      <name val="Calibri"/>
    </font>
    <font>
      <u/>
      <color rgb="FF0000FF"/>
    </font>
    <font>
      <sz val="11.0"/>
      <color rgb="FF212121"/>
      <name val="Calibri"/>
    </font>
    <font>
      <sz val="11.0"/>
      <color rgb="FFFF0000"/>
      <name val="Calibri"/>
    </font>
    <font>
      <b/>
      <u/>
      <sz val="11.0"/>
      <color theme="1"/>
      <name val="Calibri"/>
    </font>
    <font>
      <color rgb="FF000000"/>
      <name val="Docs-Calibri"/>
    </font>
    <font>
      <u/>
      <sz val="11.0"/>
      <color rgb="FF0000FF"/>
      <name val="Calibri"/>
    </font>
  </fonts>
  <fills count="4">
    <fill>
      <patternFill patternType="none"/>
    </fill>
    <fill>
      <patternFill patternType="lightGray"/>
    </fill>
    <fill>
      <patternFill patternType="solid">
        <fgColor rgb="FFB7B7B7"/>
        <bgColor rgb="FFB7B7B7"/>
      </patternFill>
    </fill>
    <fill>
      <patternFill patternType="solid">
        <fgColor rgb="FFFFFFFF"/>
        <bgColor rgb="FFFFFFFF"/>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34">
    <xf borderId="0" fillId="0" fontId="0" numFmtId="0" xfId="0" applyAlignment="1" applyFont="1">
      <alignment readingOrder="0" shrinkToFit="0" vertical="bottom" wrapText="0"/>
    </xf>
    <xf borderId="0" fillId="0" fontId="1" numFmtId="0" xfId="0" applyFont="1"/>
    <xf borderId="0" fillId="0" fontId="2" numFmtId="0" xfId="0" applyFont="1"/>
    <xf borderId="0" fillId="2" fontId="3" numFmtId="0" xfId="0" applyAlignment="1" applyFill="1" applyFont="1">
      <alignment readingOrder="0"/>
    </xf>
    <xf borderId="0" fillId="2" fontId="3" numFmtId="0" xfId="0" applyFont="1"/>
    <xf borderId="1" fillId="0" fontId="4" numFmtId="0" xfId="0" applyBorder="1" applyFont="1"/>
    <xf borderId="1" fillId="0" fontId="4" numFmtId="0" xfId="0" applyAlignment="1" applyBorder="1" applyFont="1">
      <alignment readingOrder="0"/>
    </xf>
    <xf borderId="1" fillId="2" fontId="4" numFmtId="0" xfId="0" applyAlignment="1" applyBorder="1" applyFont="1">
      <alignment readingOrder="0"/>
    </xf>
    <xf borderId="1" fillId="0" fontId="5" numFmtId="0" xfId="0" applyBorder="1" applyFont="1"/>
    <xf borderId="1" fillId="0" fontId="5" numFmtId="0" xfId="0" applyAlignment="1" applyBorder="1" applyFont="1">
      <alignment readingOrder="0"/>
    </xf>
    <xf borderId="0" fillId="0" fontId="6" numFmtId="0" xfId="0" applyAlignment="1" applyFont="1">
      <alignment readingOrder="0"/>
    </xf>
    <xf borderId="0" fillId="0" fontId="7" numFmtId="0" xfId="0" applyAlignment="1" applyFont="1">
      <alignment readingOrder="0"/>
    </xf>
    <xf borderId="0" fillId="0" fontId="8" numFmtId="0" xfId="0" applyAlignment="1" applyFont="1">
      <alignment readingOrder="0"/>
    </xf>
    <xf borderId="1" fillId="0" fontId="9" numFmtId="0" xfId="0" applyAlignment="1" applyBorder="1" applyFont="1">
      <alignment readingOrder="0" vertical="center"/>
    </xf>
    <xf borderId="1" fillId="0" fontId="9" numFmtId="0" xfId="0" applyAlignment="1" applyBorder="1" applyFont="1">
      <alignment vertical="center"/>
    </xf>
    <xf borderId="1" fillId="0" fontId="6" numFmtId="0" xfId="0" applyAlignment="1" applyBorder="1" applyFont="1">
      <alignment readingOrder="0"/>
    </xf>
    <xf borderId="0" fillId="0" fontId="6" numFmtId="0" xfId="0" applyFont="1"/>
    <xf borderId="0" fillId="0" fontId="6" numFmtId="0" xfId="0" applyAlignment="1" applyFont="1">
      <alignment readingOrder="0" shrinkToFit="0" wrapText="1"/>
    </xf>
    <xf borderId="0" fillId="0" fontId="10" numFmtId="0" xfId="0" applyAlignment="1" applyFont="1">
      <alignment readingOrder="0"/>
    </xf>
    <xf borderId="0" fillId="0" fontId="5" numFmtId="0" xfId="0" applyAlignment="1" applyFont="1">
      <alignment vertical="bottom"/>
    </xf>
    <xf borderId="0" fillId="0" fontId="5" numFmtId="0" xfId="0" applyAlignment="1" applyFont="1">
      <alignment readingOrder="0" vertical="bottom"/>
    </xf>
    <xf borderId="0" fillId="0" fontId="5" numFmtId="0" xfId="0" applyAlignment="1" applyFont="1">
      <alignment horizontal="right" vertical="bottom"/>
    </xf>
    <xf borderId="0" fillId="0" fontId="5" numFmtId="0" xfId="0" applyAlignment="1" applyFont="1">
      <alignment vertical="bottom"/>
    </xf>
    <xf borderId="0" fillId="0" fontId="11" numFmtId="0" xfId="0" applyAlignment="1" applyFont="1">
      <alignment readingOrder="0"/>
    </xf>
    <xf borderId="1" fillId="0" fontId="11" numFmtId="0" xfId="0" applyAlignment="1" applyBorder="1" applyFont="1">
      <alignment vertical="center"/>
    </xf>
    <xf borderId="1" fillId="0" fontId="12" numFmtId="0" xfId="0" applyAlignment="1" applyBorder="1" applyFont="1">
      <alignment vertical="center"/>
    </xf>
    <xf borderId="1" fillId="0" fontId="11" numFmtId="0" xfId="0" applyAlignment="1" applyBorder="1" applyFont="1">
      <alignment readingOrder="0" vertical="center"/>
    </xf>
    <xf borderId="0" fillId="0" fontId="6" numFmtId="0" xfId="0" applyAlignment="1" applyFont="1">
      <alignment shrinkToFit="0" wrapText="0"/>
    </xf>
    <xf borderId="0" fillId="0" fontId="13" numFmtId="0" xfId="0" applyAlignment="1" applyFont="1">
      <alignment readingOrder="0"/>
    </xf>
    <xf borderId="0" fillId="0" fontId="6" numFmtId="0" xfId="0" applyAlignment="1" applyFont="1">
      <alignment readingOrder="0"/>
    </xf>
    <xf borderId="0" fillId="3" fontId="14" numFmtId="0" xfId="0" applyAlignment="1" applyFill="1" applyFont="1">
      <alignment horizontal="left" readingOrder="0"/>
    </xf>
    <xf borderId="1" fillId="0" fontId="4" numFmtId="0" xfId="0" applyAlignment="1" applyBorder="1" applyFont="1">
      <alignment readingOrder="0" vertical="bottom"/>
    </xf>
    <xf borderId="1" fillId="0" fontId="5" numFmtId="0" xfId="0" applyAlignment="1" applyBorder="1" applyFont="1">
      <alignment readingOrder="0"/>
    </xf>
    <xf borderId="1" fillId="0" fontId="15" numFmtId="0" xfId="0" applyAlignment="1" applyBorder="1" applyFont="1">
      <alignment readingOrder="0"/>
    </xf>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12"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opendata.paris.fr/explore/dataset/espaces_verts/information/?disjunctive.type_ev&amp;disjunctive.categorie&amp;disjunctive.adresse_codepostal&amp;disjunctive.presence_cloture&amp;basemap=jawg.dark&amp;location=15,48.86056,2.33756"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hyperlink" Target="https://docs.google.com/document/u/0/d/1_HM8awFJ_533D_hPiNg5ZcFH-3PKK7GevHX4vKZEOew/edit" TargetMode="External"/><Relationship Id="rId2"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hyperlink" Target="https://data.cityofnewyork.us/City-Government/Sidewalk/vfx9-tbb6/data?no_mobile=true" TargetMode="External"/><Relationship Id="rId2" Type="http://schemas.openxmlformats.org/officeDocument/2006/relationships/hyperlink" Target="https://data.cityofnewyork.us/City-Government/Roadbed/xgwd-7vhd/data?no_mobile=true" TargetMode="External"/><Relationship Id="rId3" Type="http://schemas.openxmlformats.org/officeDocument/2006/relationships/hyperlink" Target="https://data.cityofnewyork.us/City-Government/Parking-Lot/h7zy-iq3d/data?no_mobile=true" TargetMode="External"/><Relationship Id="rId4" Type="http://schemas.openxmlformats.org/officeDocument/2006/relationships/hyperlink" Target="https://data.cityofnewyork.us/Recreation/Parks-Properties/enfh-gkve" TargetMode="External"/><Relationship Id="rId5"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0.43"/>
    <col customWidth="1" min="2" max="2" width="8.86"/>
    <col customWidth="1" min="3" max="3" width="104.0"/>
    <col customWidth="1" min="4" max="5" width="17.14"/>
    <col customWidth="1" min="6" max="6" width="15.14"/>
    <col customWidth="1" min="7" max="27" width="8.86"/>
  </cols>
  <sheetData>
    <row r="1">
      <c r="A1" s="1" t="s">
        <v>0</v>
      </c>
    </row>
    <row r="2">
      <c r="A2" s="2" t="s">
        <v>1</v>
      </c>
      <c r="E2" s="3" t="s">
        <v>2</v>
      </c>
      <c r="F2" s="4"/>
    </row>
    <row r="3">
      <c r="A3" s="5" t="s">
        <v>3</v>
      </c>
      <c r="B3" s="5" t="s">
        <v>4</v>
      </c>
      <c r="C3" s="5" t="s">
        <v>5</v>
      </c>
      <c r="D3" s="6" t="s">
        <v>6</v>
      </c>
      <c r="E3" s="7" t="s">
        <v>7</v>
      </c>
      <c r="F3" s="7" t="s">
        <v>8</v>
      </c>
    </row>
    <row r="4">
      <c r="A4" s="8" t="s">
        <v>9</v>
      </c>
      <c r="B4" s="8">
        <v>10.0</v>
      </c>
      <c r="C4" s="8" t="s">
        <v>10</v>
      </c>
      <c r="D4" s="9" t="s">
        <v>11</v>
      </c>
      <c r="E4" s="9" t="s">
        <v>11</v>
      </c>
      <c r="F4" s="9" t="s">
        <v>11</v>
      </c>
    </row>
    <row r="5">
      <c r="A5" s="8" t="s">
        <v>12</v>
      </c>
      <c r="B5" s="8">
        <v>11.0</v>
      </c>
      <c r="C5" s="8" t="s">
        <v>13</v>
      </c>
      <c r="D5" s="9" t="s">
        <v>11</v>
      </c>
      <c r="E5" s="9" t="s">
        <v>11</v>
      </c>
      <c r="F5" s="9" t="s">
        <v>11</v>
      </c>
    </row>
    <row r="6">
      <c r="A6" s="8" t="s">
        <v>14</v>
      </c>
      <c r="B6" s="8">
        <v>12.0</v>
      </c>
      <c r="C6" s="8" t="s">
        <v>15</v>
      </c>
      <c r="D6" s="9" t="s">
        <v>16</v>
      </c>
      <c r="E6" s="9" t="s">
        <v>16</v>
      </c>
      <c r="F6" s="9" t="s">
        <v>16</v>
      </c>
    </row>
    <row r="7">
      <c r="A7" s="8" t="s">
        <v>17</v>
      </c>
      <c r="B7" s="8">
        <v>13.0</v>
      </c>
      <c r="C7" s="8" t="s">
        <v>18</v>
      </c>
      <c r="D7" s="9" t="s">
        <v>16</v>
      </c>
      <c r="E7" s="9" t="s">
        <v>16</v>
      </c>
      <c r="F7" s="9" t="s">
        <v>16</v>
      </c>
    </row>
    <row r="8">
      <c r="A8" s="8" t="s">
        <v>19</v>
      </c>
      <c r="B8" s="8">
        <v>14.0</v>
      </c>
      <c r="C8" s="8" t="s">
        <v>20</v>
      </c>
      <c r="D8" s="9" t="s">
        <v>21</v>
      </c>
      <c r="E8" s="9" t="s">
        <v>21</v>
      </c>
      <c r="F8" s="9" t="s">
        <v>21</v>
      </c>
    </row>
    <row r="9">
      <c r="A9" s="8" t="s">
        <v>22</v>
      </c>
      <c r="B9" s="8">
        <v>21.0</v>
      </c>
      <c r="C9" s="8" t="s">
        <v>23</v>
      </c>
      <c r="D9" s="9" t="s">
        <v>16</v>
      </c>
      <c r="E9" s="9" t="s">
        <v>16</v>
      </c>
      <c r="F9" s="9" t="s">
        <v>24</v>
      </c>
    </row>
    <row r="10">
      <c r="A10" s="8" t="s">
        <v>25</v>
      </c>
      <c r="B10" s="8">
        <v>22.0</v>
      </c>
      <c r="C10" s="8" t="s">
        <v>26</v>
      </c>
      <c r="D10" s="9" t="s">
        <v>24</v>
      </c>
      <c r="E10" s="9" t="s">
        <v>24</v>
      </c>
      <c r="F10" s="9" t="s">
        <v>24</v>
      </c>
    </row>
    <row r="11">
      <c r="A11" s="8" t="s">
        <v>27</v>
      </c>
      <c r="B11" s="8">
        <v>23.0</v>
      </c>
      <c r="C11" s="8" t="s">
        <v>28</v>
      </c>
      <c r="D11" s="9" t="s">
        <v>24</v>
      </c>
      <c r="E11" s="9" t="s">
        <v>24</v>
      </c>
      <c r="F11" s="9" t="s">
        <v>24</v>
      </c>
    </row>
    <row r="12">
      <c r="A12" s="8" t="s">
        <v>29</v>
      </c>
      <c r="B12" s="8">
        <v>24.0</v>
      </c>
      <c r="C12" s="8" t="s">
        <v>30</v>
      </c>
      <c r="D12" s="9" t="s">
        <v>16</v>
      </c>
      <c r="E12" s="9" t="s">
        <v>16</v>
      </c>
      <c r="F12" s="9" t="s">
        <v>21</v>
      </c>
    </row>
    <row r="13">
      <c r="A13" s="9" t="s">
        <v>31</v>
      </c>
      <c r="B13" s="9">
        <v>25.0</v>
      </c>
      <c r="C13" s="8"/>
      <c r="D13" s="9" t="s">
        <v>21</v>
      </c>
      <c r="E13" s="9" t="s">
        <v>21</v>
      </c>
      <c r="F13" s="9" t="s">
        <v>21</v>
      </c>
    </row>
    <row r="14">
      <c r="A14" s="8" t="s">
        <v>32</v>
      </c>
      <c r="B14" s="9">
        <v>26.0</v>
      </c>
      <c r="C14" s="8" t="s">
        <v>33</v>
      </c>
      <c r="D14" s="9" t="s">
        <v>21</v>
      </c>
      <c r="E14" s="9" t="s">
        <v>21</v>
      </c>
      <c r="F14" s="9" t="s">
        <v>21</v>
      </c>
    </row>
    <row r="15">
      <c r="A15" s="9" t="s">
        <v>34</v>
      </c>
      <c r="B15" s="9">
        <v>29.0</v>
      </c>
      <c r="C15" s="9" t="s">
        <v>35</v>
      </c>
      <c r="D15" s="9" t="s">
        <v>21</v>
      </c>
      <c r="E15" s="9" t="s">
        <v>21</v>
      </c>
      <c r="F15" s="9" t="s">
        <v>21</v>
      </c>
    </row>
    <row r="16">
      <c r="A16" s="8" t="s">
        <v>36</v>
      </c>
      <c r="B16" s="8">
        <v>31.0</v>
      </c>
      <c r="C16" s="8" t="s">
        <v>37</v>
      </c>
      <c r="D16" s="9" t="s">
        <v>21</v>
      </c>
      <c r="E16" s="9" t="s">
        <v>21</v>
      </c>
      <c r="F16" s="9" t="s">
        <v>21</v>
      </c>
    </row>
    <row r="17">
      <c r="A17" s="8" t="s">
        <v>38</v>
      </c>
      <c r="B17" s="8">
        <v>32.0</v>
      </c>
      <c r="C17" s="8" t="s">
        <v>39</v>
      </c>
      <c r="D17" s="9" t="s">
        <v>21</v>
      </c>
      <c r="E17" s="9" t="s">
        <v>21</v>
      </c>
      <c r="F17" s="9" t="s">
        <v>21</v>
      </c>
    </row>
    <row r="18">
      <c r="A18" s="8" t="s">
        <v>40</v>
      </c>
      <c r="B18" s="8">
        <v>33.0</v>
      </c>
      <c r="C18" s="8" t="s">
        <v>41</v>
      </c>
      <c r="D18" s="9" t="s">
        <v>16</v>
      </c>
      <c r="E18" s="9" t="s">
        <v>16</v>
      </c>
      <c r="F18" s="9" t="s">
        <v>21</v>
      </c>
    </row>
    <row r="19">
      <c r="A19" s="8" t="s">
        <v>42</v>
      </c>
      <c r="B19" s="8">
        <v>34.0</v>
      </c>
      <c r="C19" s="8" t="s">
        <v>43</v>
      </c>
      <c r="D19" s="9" t="s">
        <v>16</v>
      </c>
      <c r="E19" s="9" t="s">
        <v>16</v>
      </c>
      <c r="F19" s="9" t="s">
        <v>21</v>
      </c>
    </row>
    <row r="20">
      <c r="A20" s="8" t="s">
        <v>44</v>
      </c>
      <c r="B20" s="8">
        <v>35.0</v>
      </c>
      <c r="C20" s="8" t="s">
        <v>45</v>
      </c>
      <c r="D20" s="9" t="s">
        <v>16</v>
      </c>
      <c r="E20" s="9" t="s">
        <v>16</v>
      </c>
      <c r="F20" s="9" t="s">
        <v>16</v>
      </c>
    </row>
    <row r="21">
      <c r="A21" s="8" t="s">
        <v>46</v>
      </c>
      <c r="B21" s="8">
        <v>36.0</v>
      </c>
      <c r="C21" s="8" t="s">
        <v>47</v>
      </c>
      <c r="D21" s="9" t="s">
        <v>21</v>
      </c>
      <c r="E21" s="9" t="s">
        <v>21</v>
      </c>
      <c r="F21" s="9" t="s">
        <v>21</v>
      </c>
    </row>
    <row r="22">
      <c r="A22" s="8" t="s">
        <v>48</v>
      </c>
      <c r="B22" s="8">
        <v>37.0</v>
      </c>
      <c r="C22" s="8" t="s">
        <v>49</v>
      </c>
      <c r="D22" s="9" t="s">
        <v>21</v>
      </c>
      <c r="E22" s="9" t="s">
        <v>21</v>
      </c>
      <c r="F22" s="9" t="s">
        <v>21</v>
      </c>
    </row>
    <row r="23" ht="15.75" customHeight="1">
      <c r="A23" s="9" t="s">
        <v>50</v>
      </c>
      <c r="B23" s="9">
        <v>38.0</v>
      </c>
      <c r="C23" s="8"/>
      <c r="D23" s="9" t="s">
        <v>21</v>
      </c>
      <c r="E23" s="9" t="s">
        <v>21</v>
      </c>
      <c r="F23" s="9" t="s">
        <v>21</v>
      </c>
    </row>
    <row r="24" ht="15.75" customHeight="1">
      <c r="A24" s="8" t="s">
        <v>51</v>
      </c>
      <c r="B24" s="8">
        <v>39.0</v>
      </c>
      <c r="C24" s="8" t="s">
        <v>52</v>
      </c>
      <c r="D24" s="9" t="s">
        <v>21</v>
      </c>
      <c r="E24" s="9" t="s">
        <v>21</v>
      </c>
      <c r="F24" s="9" t="s">
        <v>21</v>
      </c>
    </row>
    <row r="25" ht="15.75" customHeight="1">
      <c r="A25" s="8" t="s">
        <v>53</v>
      </c>
      <c r="B25" s="8">
        <v>41.0</v>
      </c>
      <c r="C25" s="8" t="s">
        <v>54</v>
      </c>
      <c r="D25" s="9" t="s">
        <v>16</v>
      </c>
      <c r="E25" s="9" t="s">
        <v>16</v>
      </c>
      <c r="F25" s="9" t="s">
        <v>16</v>
      </c>
    </row>
    <row r="26" ht="15.75" customHeight="1">
      <c r="A26" s="8" t="s">
        <v>55</v>
      </c>
      <c r="B26" s="8">
        <v>42.0</v>
      </c>
      <c r="C26" s="9" t="s">
        <v>56</v>
      </c>
      <c r="D26" s="9" t="s">
        <v>21</v>
      </c>
      <c r="E26" s="9" t="s">
        <v>21</v>
      </c>
      <c r="F26" s="9" t="s">
        <v>21</v>
      </c>
    </row>
    <row r="27" ht="15.75" customHeight="1">
      <c r="A27" s="8" t="s">
        <v>57</v>
      </c>
      <c r="B27" s="8">
        <v>43.0</v>
      </c>
      <c r="C27" s="8" t="s">
        <v>58</v>
      </c>
      <c r="D27" s="9" t="s">
        <v>21</v>
      </c>
      <c r="E27" s="9" t="s">
        <v>21</v>
      </c>
      <c r="F27" s="9" t="s">
        <v>21</v>
      </c>
    </row>
    <row r="28" ht="15.75" customHeight="1">
      <c r="A28" s="8" t="s">
        <v>59</v>
      </c>
      <c r="B28" s="8">
        <v>70.0</v>
      </c>
      <c r="C28" s="9" t="s">
        <v>60</v>
      </c>
      <c r="D28" s="9" t="s">
        <v>16</v>
      </c>
      <c r="E28" s="9" t="s">
        <v>16</v>
      </c>
      <c r="F28" s="9" t="s">
        <v>21</v>
      </c>
    </row>
    <row r="29" ht="15.75" customHeight="1">
      <c r="A29" s="9" t="s">
        <v>61</v>
      </c>
      <c r="B29" s="9">
        <v>71.0</v>
      </c>
      <c r="C29" s="9" t="s">
        <v>62</v>
      </c>
      <c r="D29" s="9" t="s">
        <v>21</v>
      </c>
      <c r="E29" s="9" t="s">
        <v>21</v>
      </c>
      <c r="F29" s="9" t="s">
        <v>21</v>
      </c>
    </row>
    <row r="30" ht="15.75" customHeight="1">
      <c r="A30" s="8" t="s">
        <v>63</v>
      </c>
      <c r="B30" s="8">
        <v>80.0</v>
      </c>
      <c r="C30" s="8" t="s">
        <v>63</v>
      </c>
      <c r="D30" s="9" t="s">
        <v>21</v>
      </c>
      <c r="E30" s="9" t="s">
        <v>21</v>
      </c>
      <c r="F30" s="9" t="s">
        <v>21</v>
      </c>
    </row>
    <row r="31" ht="15.75" customHeight="1">
      <c r="A31" s="8" t="s">
        <v>64</v>
      </c>
      <c r="B31" s="8">
        <v>81.0</v>
      </c>
      <c r="C31" s="8" t="s">
        <v>65</v>
      </c>
      <c r="D31" s="9" t="s">
        <v>21</v>
      </c>
      <c r="E31" s="9" t="s">
        <v>21</v>
      </c>
      <c r="F31" s="9" t="s">
        <v>21</v>
      </c>
    </row>
    <row r="32" ht="15.75" customHeight="1">
      <c r="A32" s="9" t="s">
        <v>66</v>
      </c>
      <c r="B32" s="9">
        <v>82.0</v>
      </c>
      <c r="C32" s="9" t="s">
        <v>67</v>
      </c>
      <c r="D32" s="9" t="s">
        <v>21</v>
      </c>
      <c r="E32" s="9" t="s">
        <v>21</v>
      </c>
      <c r="F32" s="9" t="s">
        <v>21</v>
      </c>
    </row>
    <row r="33" ht="15.75" customHeight="1">
      <c r="A33" s="8" t="s">
        <v>68</v>
      </c>
      <c r="B33" s="9">
        <v>83.0</v>
      </c>
      <c r="C33" s="8" t="s">
        <v>69</v>
      </c>
      <c r="D33" s="9" t="s">
        <v>21</v>
      </c>
      <c r="E33" s="9" t="s">
        <v>21</v>
      </c>
      <c r="F33" s="9" t="s">
        <v>21</v>
      </c>
    </row>
    <row r="34" ht="15.75" customHeight="1">
      <c r="A34" s="8" t="s">
        <v>70</v>
      </c>
      <c r="B34" s="8">
        <v>90.0</v>
      </c>
      <c r="C34" s="8" t="s">
        <v>71</v>
      </c>
      <c r="D34" s="9" t="s">
        <v>21</v>
      </c>
      <c r="E34" s="9" t="s">
        <v>21</v>
      </c>
      <c r="F34" s="9" t="s">
        <v>21</v>
      </c>
    </row>
    <row r="35" ht="15.75" customHeight="1">
      <c r="A35" s="8" t="s">
        <v>72</v>
      </c>
      <c r="B35" s="8">
        <v>91.0</v>
      </c>
      <c r="C35" s="8" t="s">
        <v>73</v>
      </c>
      <c r="D35" s="9" t="s">
        <v>21</v>
      </c>
      <c r="E35" s="9" t="s">
        <v>21</v>
      </c>
      <c r="F35" s="9" t="s">
        <v>21</v>
      </c>
    </row>
    <row r="36" ht="15.75" customHeight="1">
      <c r="A36" s="9" t="s">
        <v>74</v>
      </c>
      <c r="B36" s="9">
        <v>0.0</v>
      </c>
      <c r="C36" s="9" t="s">
        <v>75</v>
      </c>
      <c r="D36" s="9" t="s">
        <v>21</v>
      </c>
      <c r="E36" s="9" t="s">
        <v>21</v>
      </c>
      <c r="F36" s="9" t="s">
        <v>21</v>
      </c>
    </row>
    <row r="37" ht="15.75" customHeight="1">
      <c r="A37" s="10" t="s">
        <v>76</v>
      </c>
      <c r="B37" s="9">
        <v>0.0</v>
      </c>
      <c r="C37" s="9" t="s">
        <v>77</v>
      </c>
      <c r="D37" s="9" t="s">
        <v>21</v>
      </c>
      <c r="E37" s="9" t="s">
        <v>21</v>
      </c>
      <c r="F37" s="9" t="s">
        <v>21</v>
      </c>
    </row>
    <row r="38" ht="15.75" customHeight="1">
      <c r="A38" s="9" t="s">
        <v>78</v>
      </c>
      <c r="B38" s="9">
        <v>0.0</v>
      </c>
      <c r="C38" s="9" t="s">
        <v>79</v>
      </c>
      <c r="D38" s="9" t="s">
        <v>21</v>
      </c>
      <c r="E38" s="9" t="s">
        <v>21</v>
      </c>
      <c r="F38" s="9" t="s">
        <v>21</v>
      </c>
    </row>
    <row r="39" ht="15.75" customHeight="1">
      <c r="A39" s="9" t="s">
        <v>80</v>
      </c>
      <c r="B39" s="9">
        <v>0.0</v>
      </c>
      <c r="C39" s="9" t="s">
        <v>81</v>
      </c>
      <c r="D39" s="9" t="s">
        <v>21</v>
      </c>
      <c r="E39" s="9" t="s">
        <v>21</v>
      </c>
      <c r="F39" s="9" t="s">
        <v>21</v>
      </c>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sheetData>
  <printOptions/>
  <pageMargins bottom="0.75" footer="0.0" header="0.0" left="0.7" right="0.7" top="0.75"/>
  <pageSetup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1.29"/>
    <col customWidth="1" min="2" max="2" width="11.71"/>
    <col customWidth="1" min="3" max="4" width="30.86"/>
    <col customWidth="1" min="5" max="5" width="39.0"/>
    <col customWidth="1" min="8" max="8" width="22.14"/>
    <col customWidth="1" min="9" max="9" width="28.86"/>
    <col customWidth="1" min="10" max="10" width="39.0"/>
  </cols>
  <sheetData>
    <row r="1">
      <c r="A1" s="10" t="s">
        <v>82</v>
      </c>
    </row>
    <row r="3">
      <c r="A3" s="11" t="s">
        <v>83</v>
      </c>
      <c r="B3" s="10"/>
      <c r="C3" s="10"/>
      <c r="D3" s="10"/>
      <c r="E3" s="10"/>
      <c r="F3" s="10"/>
      <c r="H3" s="11"/>
      <c r="I3" s="10" t="s">
        <v>84</v>
      </c>
    </row>
    <row r="4">
      <c r="A4" s="12" t="s">
        <v>85</v>
      </c>
      <c r="B4" s="12" t="s">
        <v>86</v>
      </c>
      <c r="C4" s="12" t="s">
        <v>87</v>
      </c>
      <c r="D4" s="12" t="s">
        <v>88</v>
      </c>
      <c r="E4" s="12" t="s">
        <v>89</v>
      </c>
      <c r="F4" s="12" t="s">
        <v>90</v>
      </c>
      <c r="H4" s="12"/>
      <c r="I4" s="13" t="s">
        <v>91</v>
      </c>
      <c r="J4" s="14" t="s">
        <v>92</v>
      </c>
      <c r="K4" s="13"/>
    </row>
    <row r="5">
      <c r="A5" s="10">
        <v>1.0</v>
      </c>
      <c r="B5" s="10">
        <v>1.0</v>
      </c>
      <c r="C5" s="10" t="s">
        <v>93</v>
      </c>
      <c r="D5" s="10" t="s">
        <v>94</v>
      </c>
      <c r="E5" s="10" t="s">
        <v>40</v>
      </c>
      <c r="F5" s="10">
        <f>VLOOKUP(E5,Codebook!$A$4:$B$39,2,FALSE)</f>
        <v>33</v>
      </c>
      <c r="H5" s="10" t="s">
        <v>95</v>
      </c>
      <c r="I5" s="15" t="s">
        <v>96</v>
      </c>
      <c r="J5" s="15" t="str">
        <f t="shared" ref="J5:J85" si="1">CONCATENATE(I5,A5," THEN ",F5, " ")</f>
        <v>WHEN  "MOS21_PLUS" = 1 THEN 33 </v>
      </c>
      <c r="K5" s="15"/>
    </row>
    <row r="6">
      <c r="A6" s="10">
        <v>2.0</v>
      </c>
      <c r="B6" s="10">
        <v>1.0</v>
      </c>
      <c r="C6" s="10" t="s">
        <v>97</v>
      </c>
      <c r="D6" s="10" t="s">
        <v>98</v>
      </c>
      <c r="E6" s="10" t="s">
        <v>40</v>
      </c>
      <c r="F6" s="10">
        <f>VLOOKUP(E6,Codebook!$A$4:$B$39,2,FALSE)</f>
        <v>33</v>
      </c>
      <c r="H6" s="10" t="s">
        <v>99</v>
      </c>
      <c r="I6" s="15" t="s">
        <v>96</v>
      </c>
      <c r="J6" s="15" t="str">
        <f t="shared" si="1"/>
        <v>WHEN  "MOS21_PLUS" = 2 THEN 33 </v>
      </c>
      <c r="K6" s="15"/>
    </row>
    <row r="7">
      <c r="A7" s="10">
        <v>3.0</v>
      </c>
      <c r="B7" s="10">
        <v>1.0</v>
      </c>
      <c r="C7" s="10" t="s">
        <v>100</v>
      </c>
      <c r="D7" s="10" t="s">
        <v>101</v>
      </c>
      <c r="E7" s="10" t="s">
        <v>40</v>
      </c>
      <c r="F7" s="10">
        <f>VLOOKUP(E7,Codebook!$A$4:$B$39,2,FALSE)</f>
        <v>33</v>
      </c>
      <c r="H7" s="10" t="s">
        <v>102</v>
      </c>
      <c r="I7" s="15" t="s">
        <v>96</v>
      </c>
      <c r="J7" s="15" t="str">
        <f t="shared" si="1"/>
        <v>WHEN  "MOS21_PLUS" = 3 THEN 33 </v>
      </c>
      <c r="K7" s="15"/>
    </row>
    <row r="8">
      <c r="A8" s="10">
        <v>4.0</v>
      </c>
      <c r="B8" s="10">
        <v>2.0</v>
      </c>
      <c r="C8" s="10" t="s">
        <v>103</v>
      </c>
      <c r="D8" s="10" t="s">
        <v>104</v>
      </c>
      <c r="E8" s="10" t="s">
        <v>40</v>
      </c>
      <c r="F8" s="10">
        <f>VLOOKUP(E8,Codebook!$A$4:$B$39,2,FALSE)</f>
        <v>33</v>
      </c>
      <c r="H8" s="10" t="s">
        <v>105</v>
      </c>
      <c r="I8" s="15" t="s">
        <v>96</v>
      </c>
      <c r="J8" s="15" t="str">
        <f t="shared" si="1"/>
        <v>WHEN  "MOS21_PLUS" = 4 THEN 33 </v>
      </c>
      <c r="K8" s="15"/>
    </row>
    <row r="9">
      <c r="A9" s="10">
        <v>5.0</v>
      </c>
      <c r="B9" s="10">
        <v>2.0</v>
      </c>
      <c r="C9" s="10" t="s">
        <v>106</v>
      </c>
      <c r="D9" s="10" t="s">
        <v>107</v>
      </c>
      <c r="E9" s="10" t="s">
        <v>40</v>
      </c>
      <c r="F9" s="10">
        <f>VLOOKUP(E9,Codebook!$A$4:$B$39,2,FALSE)</f>
        <v>33</v>
      </c>
      <c r="H9" s="10" t="s">
        <v>108</v>
      </c>
      <c r="I9" s="15" t="s">
        <v>96</v>
      </c>
      <c r="J9" s="15" t="str">
        <f t="shared" si="1"/>
        <v>WHEN  "MOS21_PLUS" = 5 THEN 33 </v>
      </c>
      <c r="K9" s="15"/>
    </row>
    <row r="10">
      <c r="A10" s="10">
        <v>6.0</v>
      </c>
      <c r="B10" s="10">
        <v>3.0</v>
      </c>
      <c r="C10" s="10" t="s">
        <v>109</v>
      </c>
      <c r="D10" s="10" t="s">
        <v>110</v>
      </c>
      <c r="E10" s="10" t="s">
        <v>70</v>
      </c>
      <c r="F10" s="10">
        <f>VLOOKUP(E10,Codebook!$A$4:$B$39,2,FALSE)</f>
        <v>90</v>
      </c>
      <c r="I10" s="15" t="s">
        <v>96</v>
      </c>
      <c r="J10" s="15" t="str">
        <f t="shared" si="1"/>
        <v>WHEN  "MOS21_PLUS" = 6 THEN 90 </v>
      </c>
      <c r="K10" s="15"/>
    </row>
    <row r="11">
      <c r="A11" s="10">
        <v>7.0</v>
      </c>
      <c r="B11" s="10">
        <v>3.0</v>
      </c>
      <c r="C11" s="10" t="s">
        <v>111</v>
      </c>
      <c r="D11" s="10" t="s">
        <v>112</v>
      </c>
      <c r="E11" s="10" t="s">
        <v>40</v>
      </c>
      <c r="F11" s="10">
        <f>VLOOKUP(E11,Codebook!$A$4:$B$39,2,FALSE)</f>
        <v>33</v>
      </c>
      <c r="I11" s="15" t="s">
        <v>96</v>
      </c>
      <c r="J11" s="15" t="str">
        <f t="shared" si="1"/>
        <v>WHEN  "MOS21_PLUS" = 7 THEN 33 </v>
      </c>
      <c r="K11" s="15"/>
    </row>
    <row r="12">
      <c r="A12" s="10">
        <v>8.0</v>
      </c>
      <c r="B12" s="10">
        <v>3.0</v>
      </c>
      <c r="C12" s="10" t="s">
        <v>113</v>
      </c>
      <c r="D12" s="10" t="s">
        <v>114</v>
      </c>
      <c r="E12" s="10" t="s">
        <v>70</v>
      </c>
      <c r="F12" s="10">
        <f>VLOOKUP(E12,Codebook!$A$4:$B$39,2,FALSE)</f>
        <v>90</v>
      </c>
      <c r="I12" s="15" t="s">
        <v>96</v>
      </c>
      <c r="J12" s="15" t="str">
        <f t="shared" si="1"/>
        <v>WHEN  "MOS21_PLUS" = 8 THEN 90 </v>
      </c>
      <c r="K12" s="15"/>
    </row>
    <row r="13">
      <c r="A13" s="10">
        <v>9.0</v>
      </c>
      <c r="B13" s="10">
        <v>3.0</v>
      </c>
      <c r="C13" s="10" t="s">
        <v>115</v>
      </c>
      <c r="D13" s="10" t="s">
        <v>116</v>
      </c>
      <c r="E13" s="10" t="s">
        <v>72</v>
      </c>
      <c r="F13" s="10">
        <f>VLOOKUP(E13,Codebook!$A$4:$B$39,2,FALSE)</f>
        <v>91</v>
      </c>
      <c r="I13" s="15" t="s">
        <v>96</v>
      </c>
      <c r="J13" s="15" t="str">
        <f t="shared" si="1"/>
        <v>WHEN  "MOS21_PLUS" = 9 THEN 91 </v>
      </c>
      <c r="K13" s="15"/>
    </row>
    <row r="14">
      <c r="A14" s="10">
        <v>10.0</v>
      </c>
      <c r="B14" s="10">
        <v>3.0</v>
      </c>
      <c r="C14" s="10" t="s">
        <v>117</v>
      </c>
      <c r="D14" s="10" t="s">
        <v>118</v>
      </c>
      <c r="E14" s="10" t="s">
        <v>70</v>
      </c>
      <c r="F14" s="10">
        <f>VLOOKUP(E14,Codebook!$A$4:$B$39,2,FALSE)</f>
        <v>90</v>
      </c>
      <c r="I14" s="15" t="s">
        <v>96</v>
      </c>
      <c r="J14" s="15" t="str">
        <f t="shared" si="1"/>
        <v>WHEN  "MOS21_PLUS" = 10 THEN 90 </v>
      </c>
      <c r="K14" s="15"/>
    </row>
    <row r="15">
      <c r="A15" s="10">
        <v>11.0</v>
      </c>
      <c r="B15" s="10">
        <v>4.0</v>
      </c>
      <c r="C15" s="10" t="s">
        <v>119</v>
      </c>
      <c r="D15" s="10" t="s">
        <v>120</v>
      </c>
      <c r="E15" s="10" t="s">
        <v>68</v>
      </c>
      <c r="F15" s="10">
        <f>VLOOKUP(E15,Codebook!$A$4:$B$39,2,FALSE)</f>
        <v>83</v>
      </c>
      <c r="I15" s="15" t="s">
        <v>96</v>
      </c>
      <c r="J15" s="15" t="str">
        <f t="shared" si="1"/>
        <v>WHEN  "MOS21_PLUS" = 11 THEN 83 </v>
      </c>
      <c r="K15" s="15"/>
    </row>
    <row r="16">
      <c r="A16" s="10">
        <v>12.0</v>
      </c>
      <c r="B16" s="10">
        <v>4.0</v>
      </c>
      <c r="C16" s="10" t="s">
        <v>121</v>
      </c>
      <c r="D16" s="10" t="s">
        <v>122</v>
      </c>
      <c r="E16" s="10" t="s">
        <v>68</v>
      </c>
      <c r="F16" s="10">
        <f>VLOOKUP(E16,Codebook!$A$4:$B$39,2,FALSE)</f>
        <v>83</v>
      </c>
      <c r="I16" s="15" t="s">
        <v>96</v>
      </c>
      <c r="J16" s="15" t="str">
        <f t="shared" si="1"/>
        <v>WHEN  "MOS21_PLUS" = 12 THEN 83 </v>
      </c>
      <c r="K16" s="15"/>
    </row>
    <row r="17">
      <c r="A17" s="10">
        <v>13.0</v>
      </c>
      <c r="B17" s="10">
        <v>5.0</v>
      </c>
      <c r="C17" s="10" t="s">
        <v>123</v>
      </c>
      <c r="D17" s="10" t="s">
        <v>124</v>
      </c>
      <c r="E17" s="10" t="s">
        <v>36</v>
      </c>
      <c r="F17" s="10">
        <f>VLOOKUP(E17,Codebook!$A$4:$B$39,2,FALSE)</f>
        <v>31</v>
      </c>
      <c r="I17" s="15" t="s">
        <v>96</v>
      </c>
      <c r="J17" s="15" t="str">
        <f t="shared" si="1"/>
        <v>WHEN  "MOS21_PLUS" = 13 THEN 31 </v>
      </c>
      <c r="K17" s="15"/>
    </row>
    <row r="18">
      <c r="A18" s="10">
        <v>14.0</v>
      </c>
      <c r="B18" s="10">
        <v>5.0</v>
      </c>
      <c r="C18" s="10" t="s">
        <v>125</v>
      </c>
      <c r="D18" s="10" t="s">
        <v>126</v>
      </c>
      <c r="E18" s="10" t="s">
        <v>72</v>
      </c>
      <c r="F18" s="10">
        <f>VLOOKUP(E18,Codebook!$A$4:$B$39,2,FALSE)</f>
        <v>91</v>
      </c>
      <c r="I18" s="15" t="s">
        <v>96</v>
      </c>
      <c r="J18" s="15" t="str">
        <f t="shared" si="1"/>
        <v>WHEN  "MOS21_PLUS" = 14 THEN 91 </v>
      </c>
      <c r="K18" s="15"/>
    </row>
    <row r="19">
      <c r="A19" s="10">
        <v>15.0</v>
      </c>
      <c r="B19" s="10">
        <v>5.0</v>
      </c>
      <c r="C19" s="10" t="s">
        <v>127</v>
      </c>
      <c r="D19" s="10" t="s">
        <v>128</v>
      </c>
      <c r="E19" s="10" t="s">
        <v>12</v>
      </c>
      <c r="F19" s="10">
        <f>VLOOKUP(E19,Codebook!$A$4:$B$39,2,FALSE)</f>
        <v>11</v>
      </c>
      <c r="I19" s="15" t="s">
        <v>96</v>
      </c>
      <c r="J19" s="15" t="str">
        <f t="shared" si="1"/>
        <v>WHEN  "MOS21_PLUS" = 15 THEN 11 </v>
      </c>
      <c r="K19" s="15"/>
    </row>
    <row r="20">
      <c r="A20" s="10">
        <v>16.0</v>
      </c>
      <c r="B20" s="10">
        <v>5.0</v>
      </c>
      <c r="C20" s="10" t="s">
        <v>129</v>
      </c>
      <c r="D20" s="10" t="s">
        <v>130</v>
      </c>
      <c r="E20" s="10" t="s">
        <v>12</v>
      </c>
      <c r="F20" s="10">
        <f>VLOOKUP(E20,Codebook!$A$4:$B$39,2,FALSE)</f>
        <v>11</v>
      </c>
      <c r="I20" s="15" t="s">
        <v>96</v>
      </c>
      <c r="J20" s="15" t="str">
        <f t="shared" si="1"/>
        <v>WHEN  "MOS21_PLUS" = 16 THEN 11 </v>
      </c>
      <c r="K20" s="15"/>
    </row>
    <row r="21">
      <c r="A21" s="10">
        <v>17.0</v>
      </c>
      <c r="B21" s="10">
        <v>5.0</v>
      </c>
      <c r="C21" s="10" t="s">
        <v>131</v>
      </c>
      <c r="D21" s="10" t="s">
        <v>132</v>
      </c>
      <c r="E21" s="10" t="s">
        <v>12</v>
      </c>
      <c r="F21" s="10">
        <f>VLOOKUP(E21,Codebook!$A$4:$B$39,2,FALSE)</f>
        <v>11</v>
      </c>
      <c r="I21" s="15" t="s">
        <v>96</v>
      </c>
      <c r="J21" s="15" t="str">
        <f t="shared" si="1"/>
        <v>WHEN  "MOS21_PLUS" = 17 THEN 11 </v>
      </c>
      <c r="K21" s="15"/>
    </row>
    <row r="22">
      <c r="A22" s="10">
        <v>18.0</v>
      </c>
      <c r="B22" s="10">
        <v>5.0</v>
      </c>
      <c r="C22" s="10" t="s">
        <v>133</v>
      </c>
      <c r="D22" s="10" t="s">
        <v>134</v>
      </c>
      <c r="E22" s="10" t="s">
        <v>32</v>
      </c>
      <c r="F22" s="10">
        <f>VLOOKUP(E22,Codebook!$A$4:$B$39,2,FALSE)</f>
        <v>26</v>
      </c>
      <c r="I22" s="15" t="s">
        <v>96</v>
      </c>
      <c r="J22" s="15" t="str">
        <f t="shared" si="1"/>
        <v>WHEN  "MOS21_PLUS" = 18 THEN 26 </v>
      </c>
      <c r="K22" s="15"/>
    </row>
    <row r="23">
      <c r="A23" s="10">
        <v>19.0</v>
      </c>
      <c r="B23" s="10">
        <v>5.0</v>
      </c>
      <c r="C23" s="10" t="s">
        <v>135</v>
      </c>
      <c r="D23" s="10" t="s">
        <v>136</v>
      </c>
      <c r="E23" s="10" t="s">
        <v>32</v>
      </c>
      <c r="F23" s="10">
        <f>VLOOKUP(E23,Codebook!$A$4:$B$39,2,FALSE)</f>
        <v>26</v>
      </c>
      <c r="I23" s="15" t="s">
        <v>96</v>
      </c>
      <c r="J23" s="15" t="str">
        <f t="shared" si="1"/>
        <v>WHEN  "MOS21_PLUS" = 19 THEN 26 </v>
      </c>
      <c r="K23" s="15"/>
    </row>
    <row r="24">
      <c r="A24" s="10">
        <v>20.0</v>
      </c>
      <c r="B24" s="10">
        <v>5.0</v>
      </c>
      <c r="C24" s="10" t="s">
        <v>137</v>
      </c>
      <c r="D24" s="10" t="s">
        <v>138</v>
      </c>
      <c r="E24" s="10" t="s">
        <v>68</v>
      </c>
      <c r="F24" s="10">
        <f>VLOOKUP(E24,Codebook!$A$4:$B$39,2,FALSE)</f>
        <v>83</v>
      </c>
      <c r="I24" s="15" t="s">
        <v>96</v>
      </c>
      <c r="J24" s="15" t="str">
        <f t="shared" si="1"/>
        <v>WHEN  "MOS21_PLUS" = 20 THEN 83 </v>
      </c>
      <c r="K24" s="15"/>
    </row>
    <row r="25">
      <c r="A25" s="10">
        <v>21.0</v>
      </c>
      <c r="B25" s="10">
        <v>5.0</v>
      </c>
      <c r="C25" s="10" t="s">
        <v>139</v>
      </c>
      <c r="D25" s="10" t="s">
        <v>140</v>
      </c>
      <c r="E25" s="10" t="s">
        <v>32</v>
      </c>
      <c r="F25" s="10">
        <f>VLOOKUP(E25,Codebook!$A$4:$B$39,2,FALSE)</f>
        <v>26</v>
      </c>
      <c r="I25" s="15" t="s">
        <v>96</v>
      </c>
      <c r="J25" s="15" t="str">
        <f t="shared" si="1"/>
        <v>WHEN  "MOS21_PLUS" = 21 THEN 26 </v>
      </c>
      <c r="K25" s="15"/>
    </row>
    <row r="26">
      <c r="A26" s="10">
        <v>22.0</v>
      </c>
      <c r="B26" s="10">
        <v>5.0</v>
      </c>
      <c r="C26" s="10" t="s">
        <v>141</v>
      </c>
      <c r="D26" s="10" t="s">
        <v>142</v>
      </c>
      <c r="E26" s="10" t="s">
        <v>38</v>
      </c>
      <c r="F26" s="10">
        <f>VLOOKUP(E26,Codebook!$A$4:$B$39,2,FALSE)</f>
        <v>32</v>
      </c>
      <c r="I26" s="15" t="s">
        <v>96</v>
      </c>
      <c r="J26" s="15" t="str">
        <f t="shared" si="1"/>
        <v>WHEN  "MOS21_PLUS" = 22 THEN 32 </v>
      </c>
      <c r="K26" s="15"/>
    </row>
    <row r="27">
      <c r="A27" s="10">
        <v>23.0</v>
      </c>
      <c r="B27" s="10">
        <v>5.0</v>
      </c>
      <c r="C27" s="10" t="s">
        <v>143</v>
      </c>
      <c r="D27" s="10" t="s">
        <v>144</v>
      </c>
      <c r="E27" s="10" t="s">
        <v>38</v>
      </c>
      <c r="F27" s="10">
        <f>VLOOKUP(E27,Codebook!$A$4:$B$39,2,FALSE)</f>
        <v>32</v>
      </c>
      <c r="I27" s="15" t="s">
        <v>96</v>
      </c>
      <c r="J27" s="15" t="str">
        <f t="shared" si="1"/>
        <v>WHEN  "MOS21_PLUS" = 23 THEN 32 </v>
      </c>
      <c r="K27" s="15"/>
    </row>
    <row r="28">
      <c r="A28" s="10">
        <v>24.0</v>
      </c>
      <c r="B28" s="10">
        <v>5.0</v>
      </c>
      <c r="C28" s="10" t="s">
        <v>145</v>
      </c>
      <c r="D28" s="10" t="s">
        <v>145</v>
      </c>
      <c r="E28" s="10" t="s">
        <v>38</v>
      </c>
      <c r="F28" s="10">
        <f>VLOOKUP(E28,Codebook!$A$4:$B$39,2,FALSE)</f>
        <v>32</v>
      </c>
      <c r="I28" s="15" t="s">
        <v>96</v>
      </c>
      <c r="J28" s="15" t="str">
        <f t="shared" si="1"/>
        <v>WHEN  "MOS21_PLUS" = 24 THEN 32 </v>
      </c>
      <c r="K28" s="15"/>
    </row>
    <row r="29">
      <c r="A29" s="10">
        <v>25.0</v>
      </c>
      <c r="B29" s="10">
        <v>5.0</v>
      </c>
      <c r="C29" s="10" t="s">
        <v>146</v>
      </c>
      <c r="D29" s="10" t="s">
        <v>147</v>
      </c>
      <c r="E29" s="10" t="s">
        <v>38</v>
      </c>
      <c r="F29" s="10">
        <f>VLOOKUP(E29,Codebook!$A$4:$B$39,2,FALSE)</f>
        <v>32</v>
      </c>
      <c r="I29" s="15" t="s">
        <v>96</v>
      </c>
      <c r="J29" s="15" t="str">
        <f t="shared" si="1"/>
        <v>WHEN  "MOS21_PLUS" = 25 THEN 32 </v>
      </c>
      <c r="K29" s="15"/>
    </row>
    <row r="30">
      <c r="A30" s="10">
        <v>26.0</v>
      </c>
      <c r="B30" s="10">
        <v>5.0</v>
      </c>
      <c r="C30" s="10" t="s">
        <v>148</v>
      </c>
      <c r="D30" s="10" t="s">
        <v>149</v>
      </c>
      <c r="E30" s="10" t="s">
        <v>38</v>
      </c>
      <c r="F30" s="10">
        <f>VLOOKUP(E30,Codebook!$A$4:$B$39,2,FALSE)</f>
        <v>32</v>
      </c>
      <c r="I30" s="15" t="s">
        <v>96</v>
      </c>
      <c r="J30" s="15" t="str">
        <f t="shared" si="1"/>
        <v>WHEN  "MOS21_PLUS" = 26 THEN 32 </v>
      </c>
      <c r="K30" s="15"/>
    </row>
    <row r="31">
      <c r="A31" s="10">
        <v>27.0</v>
      </c>
      <c r="B31" s="10">
        <v>5.0</v>
      </c>
      <c r="C31" s="10" t="s">
        <v>150</v>
      </c>
      <c r="D31" s="10" t="s">
        <v>151</v>
      </c>
      <c r="E31" s="10" t="s">
        <v>40</v>
      </c>
      <c r="F31" s="10">
        <f>VLOOKUP(E31,Codebook!$A$4:$B$39,2,FALSE)</f>
        <v>33</v>
      </c>
      <c r="I31" s="15" t="s">
        <v>96</v>
      </c>
      <c r="J31" s="15" t="str">
        <f t="shared" si="1"/>
        <v>WHEN  "MOS21_PLUS" = 27 THEN 33 </v>
      </c>
      <c r="K31" s="15"/>
    </row>
    <row r="32">
      <c r="A32" s="10">
        <v>28.0</v>
      </c>
      <c r="B32" s="10">
        <v>5.0</v>
      </c>
      <c r="C32" s="10" t="s">
        <v>152</v>
      </c>
      <c r="D32" s="10" t="s">
        <v>153</v>
      </c>
      <c r="E32" s="10" t="s">
        <v>59</v>
      </c>
      <c r="F32" s="10">
        <f>VLOOKUP(E32,Codebook!$A$4:$B$39,2,FALSE)</f>
        <v>70</v>
      </c>
      <c r="I32" s="15" t="s">
        <v>96</v>
      </c>
      <c r="J32" s="15" t="str">
        <f t="shared" si="1"/>
        <v>WHEN  "MOS21_PLUS" = 28 THEN 70 </v>
      </c>
      <c r="K32" s="15"/>
    </row>
    <row r="33">
      <c r="A33" s="10">
        <v>29.0</v>
      </c>
      <c r="B33" s="10">
        <v>6.0</v>
      </c>
      <c r="C33" s="10" t="s">
        <v>154</v>
      </c>
      <c r="D33" s="10" t="s">
        <v>155</v>
      </c>
      <c r="E33" s="10" t="s">
        <v>12</v>
      </c>
      <c r="F33" s="10">
        <f>VLOOKUP(E33,Codebook!$A$4:$B$39,2,FALSE)</f>
        <v>11</v>
      </c>
      <c r="I33" s="15" t="s">
        <v>96</v>
      </c>
      <c r="J33" s="15" t="str">
        <f t="shared" si="1"/>
        <v>WHEN  "MOS21_PLUS" = 29 THEN 11 </v>
      </c>
      <c r="K33" s="15"/>
    </row>
    <row r="34">
      <c r="A34" s="10">
        <v>30.0</v>
      </c>
      <c r="B34" s="10">
        <v>6.0</v>
      </c>
      <c r="C34" s="10" t="s">
        <v>156</v>
      </c>
      <c r="D34" s="10" t="s">
        <v>157</v>
      </c>
      <c r="E34" s="10" t="s">
        <v>12</v>
      </c>
      <c r="F34" s="10">
        <f>VLOOKUP(E34,Codebook!$A$4:$B$39,2,FALSE)</f>
        <v>11</v>
      </c>
      <c r="I34" s="15" t="s">
        <v>96</v>
      </c>
      <c r="J34" s="15" t="str">
        <f t="shared" si="1"/>
        <v>WHEN  "MOS21_PLUS" = 30 THEN 11 </v>
      </c>
      <c r="K34" s="15"/>
    </row>
    <row r="35">
      <c r="A35" s="10">
        <v>31.0</v>
      </c>
      <c r="B35" s="10">
        <v>6.0</v>
      </c>
      <c r="C35" s="10" t="s">
        <v>158</v>
      </c>
      <c r="D35" s="10" t="s">
        <v>159</v>
      </c>
      <c r="E35" s="10" t="s">
        <v>12</v>
      </c>
      <c r="F35" s="10">
        <f>VLOOKUP(E35,Codebook!$A$4:$B$39,2,FALSE)</f>
        <v>11</v>
      </c>
      <c r="I35" s="15" t="s">
        <v>96</v>
      </c>
      <c r="J35" s="15" t="str">
        <f t="shared" si="1"/>
        <v>WHEN  "MOS21_PLUS" = 31 THEN 11 </v>
      </c>
      <c r="K35" s="15"/>
    </row>
    <row r="36">
      <c r="A36" s="10">
        <v>32.0</v>
      </c>
      <c r="B36" s="10">
        <v>7.0</v>
      </c>
      <c r="C36" s="10" t="s">
        <v>160</v>
      </c>
      <c r="D36" s="10" t="s">
        <v>161</v>
      </c>
      <c r="E36" s="10" t="s">
        <v>14</v>
      </c>
      <c r="F36" s="10">
        <f>VLOOKUP(E36,Codebook!$A$4:$B$39,2,FALSE)</f>
        <v>12</v>
      </c>
      <c r="I36" s="15" t="s">
        <v>96</v>
      </c>
      <c r="J36" s="15" t="str">
        <f t="shared" si="1"/>
        <v>WHEN  "MOS21_PLUS" = 32 THEN 12 </v>
      </c>
      <c r="K36" s="15"/>
    </row>
    <row r="37">
      <c r="A37" s="10">
        <v>33.0</v>
      </c>
      <c r="B37" s="10">
        <v>7.0</v>
      </c>
      <c r="C37" s="10" t="s">
        <v>162</v>
      </c>
      <c r="D37" s="10" t="s">
        <v>163</v>
      </c>
      <c r="E37" s="10" t="s">
        <v>14</v>
      </c>
      <c r="F37" s="10">
        <f>VLOOKUP(E37,Codebook!$A$4:$B$39,2,FALSE)</f>
        <v>12</v>
      </c>
      <c r="I37" s="15" t="s">
        <v>96</v>
      </c>
      <c r="J37" s="15" t="str">
        <f t="shared" si="1"/>
        <v>WHEN  "MOS21_PLUS" = 33 THEN 12 </v>
      </c>
      <c r="K37" s="15"/>
    </row>
    <row r="38">
      <c r="A38" s="10">
        <v>34.0</v>
      </c>
      <c r="B38" s="10">
        <v>7.0</v>
      </c>
      <c r="C38" s="10" t="s">
        <v>164</v>
      </c>
      <c r="D38" s="10" t="s">
        <v>165</v>
      </c>
      <c r="E38" s="10" t="s">
        <v>14</v>
      </c>
      <c r="F38" s="10">
        <f>VLOOKUP(E38,Codebook!$A$4:$B$39,2,FALSE)</f>
        <v>12</v>
      </c>
      <c r="I38" s="15" t="s">
        <v>96</v>
      </c>
      <c r="J38" s="15" t="str">
        <f t="shared" si="1"/>
        <v>WHEN  "MOS21_PLUS" = 34 THEN 12 </v>
      </c>
      <c r="K38" s="15"/>
    </row>
    <row r="39">
      <c r="A39" s="10">
        <v>35.0</v>
      </c>
      <c r="B39" s="10">
        <v>7.0</v>
      </c>
      <c r="C39" s="10" t="s">
        <v>166</v>
      </c>
      <c r="D39" s="10" t="s">
        <v>166</v>
      </c>
      <c r="E39" s="10" t="s">
        <v>46</v>
      </c>
      <c r="F39" s="10">
        <f>VLOOKUP(E39,Codebook!$A$4:$B$39,2,FALSE)</f>
        <v>36</v>
      </c>
      <c r="I39" s="15" t="s">
        <v>96</v>
      </c>
      <c r="J39" s="15" t="str">
        <f t="shared" si="1"/>
        <v>WHEN  "MOS21_PLUS" = 35 THEN 36 </v>
      </c>
      <c r="K39" s="15"/>
    </row>
    <row r="40">
      <c r="A40" s="10">
        <v>36.0</v>
      </c>
      <c r="B40" s="10">
        <v>7.0</v>
      </c>
      <c r="C40" s="10" t="s">
        <v>167</v>
      </c>
      <c r="D40" s="10" t="s">
        <v>168</v>
      </c>
      <c r="E40" s="10" t="s">
        <v>14</v>
      </c>
      <c r="F40" s="10">
        <f>VLOOKUP(E40,Codebook!$A$4:$B$39,2,FALSE)</f>
        <v>12</v>
      </c>
      <c r="I40" s="15" t="s">
        <v>96</v>
      </c>
      <c r="J40" s="15" t="str">
        <f t="shared" si="1"/>
        <v>WHEN  "MOS21_PLUS" = 36 THEN 12 </v>
      </c>
      <c r="K40" s="15"/>
    </row>
    <row r="41">
      <c r="A41" s="10">
        <v>37.0</v>
      </c>
      <c r="B41" s="10">
        <v>8.0</v>
      </c>
      <c r="C41" s="10" t="s">
        <v>169</v>
      </c>
      <c r="D41" s="10" t="s">
        <v>170</v>
      </c>
      <c r="E41" s="10" t="s">
        <v>55</v>
      </c>
      <c r="F41" s="10">
        <f>VLOOKUP(E41,Codebook!$A$4:$B$39,2,FALSE)</f>
        <v>42</v>
      </c>
      <c r="I41" s="15" t="s">
        <v>96</v>
      </c>
      <c r="J41" s="15" t="str">
        <f t="shared" si="1"/>
        <v>WHEN  "MOS21_PLUS" = 37 THEN 42 </v>
      </c>
      <c r="K41" s="15"/>
    </row>
    <row r="42">
      <c r="A42" s="10">
        <v>38.0</v>
      </c>
      <c r="B42" s="10">
        <v>8.0</v>
      </c>
      <c r="C42" s="10" t="s">
        <v>171</v>
      </c>
      <c r="D42" s="10" t="s">
        <v>172</v>
      </c>
      <c r="E42" s="10" t="s">
        <v>55</v>
      </c>
      <c r="F42" s="10">
        <f>VLOOKUP(E42,Codebook!$A$4:$B$39,2,FALSE)</f>
        <v>42</v>
      </c>
      <c r="I42" s="15" t="s">
        <v>96</v>
      </c>
      <c r="J42" s="15" t="str">
        <f t="shared" si="1"/>
        <v>WHEN  "MOS21_PLUS" = 38 THEN 42 </v>
      </c>
      <c r="K42" s="15"/>
    </row>
    <row r="43">
      <c r="A43" s="10">
        <v>39.0</v>
      </c>
      <c r="B43" s="10">
        <v>8.0</v>
      </c>
      <c r="C43" s="10" t="s">
        <v>173</v>
      </c>
      <c r="D43" s="10" t="s">
        <v>174</v>
      </c>
      <c r="E43" s="10" t="s">
        <v>55</v>
      </c>
      <c r="F43" s="10">
        <f>VLOOKUP(E43,Codebook!$A$4:$B$39,2,FALSE)</f>
        <v>42</v>
      </c>
      <c r="I43" s="15" t="s">
        <v>96</v>
      </c>
      <c r="J43" s="15" t="str">
        <f t="shared" si="1"/>
        <v>WHEN  "MOS21_PLUS" = 39 THEN 42 </v>
      </c>
      <c r="K43" s="15"/>
    </row>
    <row r="44">
      <c r="A44" s="10">
        <v>40.0</v>
      </c>
      <c r="B44" s="10">
        <v>8.0</v>
      </c>
      <c r="C44" s="10" t="s">
        <v>175</v>
      </c>
      <c r="D44" s="10" t="s">
        <v>176</v>
      </c>
      <c r="E44" s="10" t="s">
        <v>55</v>
      </c>
      <c r="F44" s="10">
        <f>VLOOKUP(E44,Codebook!$A$4:$B$39,2,FALSE)</f>
        <v>42</v>
      </c>
      <c r="I44" s="15" t="s">
        <v>96</v>
      </c>
      <c r="J44" s="15" t="str">
        <f t="shared" si="1"/>
        <v>WHEN  "MOS21_PLUS" = 40 THEN 42 </v>
      </c>
      <c r="K44" s="15"/>
    </row>
    <row r="45">
      <c r="A45" s="10">
        <v>41.0</v>
      </c>
      <c r="B45" s="10">
        <v>8.0</v>
      </c>
      <c r="C45" s="10" t="s">
        <v>177</v>
      </c>
      <c r="D45" s="10" t="s">
        <v>178</v>
      </c>
      <c r="E45" s="10" t="s">
        <v>55</v>
      </c>
      <c r="F45" s="10">
        <f>VLOOKUP(E45,Codebook!$A$4:$B$39,2,FALSE)</f>
        <v>42</v>
      </c>
      <c r="I45" s="15" t="s">
        <v>96</v>
      </c>
      <c r="J45" s="15" t="str">
        <f t="shared" si="1"/>
        <v>WHEN  "MOS21_PLUS" = 41 THEN 42 </v>
      </c>
      <c r="K45" s="15"/>
    </row>
    <row r="46">
      <c r="A46" s="10">
        <v>42.0</v>
      </c>
      <c r="B46" s="10">
        <v>8.0</v>
      </c>
      <c r="C46" s="10" t="s">
        <v>179</v>
      </c>
      <c r="D46" s="10" t="s">
        <v>180</v>
      </c>
      <c r="E46" s="10" t="s">
        <v>55</v>
      </c>
      <c r="F46" s="10">
        <f>VLOOKUP(E46,Codebook!$A$4:$B$39,2,FALSE)</f>
        <v>42</v>
      </c>
      <c r="I46" s="15" t="s">
        <v>96</v>
      </c>
      <c r="J46" s="15" t="str">
        <f t="shared" si="1"/>
        <v>WHEN  "MOS21_PLUS" = 42 THEN 42 </v>
      </c>
      <c r="K46" s="15"/>
    </row>
    <row r="47">
      <c r="A47" s="10">
        <v>43.0</v>
      </c>
      <c r="B47" s="10">
        <v>8.0</v>
      </c>
      <c r="C47" s="10" t="s">
        <v>181</v>
      </c>
      <c r="D47" s="10" t="s">
        <v>182</v>
      </c>
      <c r="E47" s="10" t="s">
        <v>22</v>
      </c>
      <c r="F47" s="10">
        <f>VLOOKUP(E47,Codebook!$A$4:$B$39,2,FALSE)</f>
        <v>21</v>
      </c>
      <c r="I47" s="15" t="s">
        <v>96</v>
      </c>
      <c r="J47" s="15" t="str">
        <f t="shared" si="1"/>
        <v>WHEN  "MOS21_PLUS" = 43 THEN 21 </v>
      </c>
      <c r="K47" s="15"/>
    </row>
    <row r="48">
      <c r="A48" s="10">
        <v>44.0</v>
      </c>
      <c r="B48" s="10">
        <v>8.0</v>
      </c>
      <c r="C48" s="10" t="s">
        <v>183</v>
      </c>
      <c r="D48" s="10" t="s">
        <v>184</v>
      </c>
      <c r="E48" s="10" t="s">
        <v>27</v>
      </c>
      <c r="F48" s="10">
        <f>VLOOKUP(E48,Codebook!$A$4:$B$39,2,FALSE)</f>
        <v>23</v>
      </c>
      <c r="I48" s="15" t="s">
        <v>96</v>
      </c>
      <c r="J48" s="15" t="str">
        <f t="shared" si="1"/>
        <v>WHEN  "MOS21_PLUS" = 44 THEN 23 </v>
      </c>
      <c r="K48" s="15"/>
    </row>
    <row r="49">
      <c r="A49" s="10">
        <v>45.0</v>
      </c>
      <c r="B49" s="10">
        <v>8.0</v>
      </c>
      <c r="C49" s="10" t="s">
        <v>185</v>
      </c>
      <c r="D49" s="10" t="s">
        <v>186</v>
      </c>
      <c r="E49" s="10" t="s">
        <v>27</v>
      </c>
      <c r="F49" s="10">
        <f>VLOOKUP(E49,Codebook!$A$4:$B$39,2,FALSE)</f>
        <v>23</v>
      </c>
      <c r="I49" s="15" t="s">
        <v>96</v>
      </c>
      <c r="J49" s="15" t="str">
        <f t="shared" si="1"/>
        <v>WHEN  "MOS21_PLUS" = 45 THEN 23 </v>
      </c>
      <c r="K49" s="15"/>
    </row>
    <row r="50">
      <c r="A50" s="10">
        <v>46.0</v>
      </c>
      <c r="B50" s="10">
        <v>8.0</v>
      </c>
      <c r="C50" s="10" t="s">
        <v>187</v>
      </c>
      <c r="D50" s="10" t="s">
        <v>188</v>
      </c>
      <c r="E50" s="10" t="s">
        <v>53</v>
      </c>
      <c r="F50" s="10">
        <f>VLOOKUP(E50,Codebook!$A$4:$B$39,2,FALSE)</f>
        <v>41</v>
      </c>
      <c r="I50" s="15" t="s">
        <v>96</v>
      </c>
      <c r="J50" s="15" t="str">
        <f t="shared" si="1"/>
        <v>WHEN  "MOS21_PLUS" = 46 THEN 41 </v>
      </c>
      <c r="K50" s="15"/>
    </row>
    <row r="51">
      <c r="A51" s="10">
        <v>47.0</v>
      </c>
      <c r="B51" s="10">
        <v>8.0</v>
      </c>
      <c r="C51" s="10" t="s">
        <v>189</v>
      </c>
      <c r="D51" s="10" t="s">
        <v>190</v>
      </c>
      <c r="E51" s="10" t="s">
        <v>27</v>
      </c>
      <c r="F51" s="10">
        <f>VLOOKUP(E51,Codebook!$A$4:$B$39,2,FALSE)</f>
        <v>23</v>
      </c>
      <c r="I51" s="15" t="s">
        <v>96</v>
      </c>
      <c r="J51" s="15" t="str">
        <f t="shared" si="1"/>
        <v>WHEN  "MOS21_PLUS" = 47 THEN 23 </v>
      </c>
      <c r="K51" s="15"/>
    </row>
    <row r="52">
      <c r="A52" s="10">
        <v>48.0</v>
      </c>
      <c r="B52" s="10">
        <v>8.0</v>
      </c>
      <c r="C52" s="10" t="s">
        <v>191</v>
      </c>
      <c r="D52" s="10" t="s">
        <v>192</v>
      </c>
      <c r="E52" s="10" t="s">
        <v>25</v>
      </c>
      <c r="F52" s="10">
        <f>VLOOKUP(E52,Codebook!$A$4:$B$39,2,FALSE)</f>
        <v>22</v>
      </c>
      <c r="I52" s="15" t="s">
        <v>96</v>
      </c>
      <c r="J52" s="15" t="str">
        <f t="shared" si="1"/>
        <v>WHEN  "MOS21_PLUS" = 48 THEN 22 </v>
      </c>
      <c r="K52" s="15"/>
    </row>
    <row r="53">
      <c r="A53" s="10">
        <v>49.0</v>
      </c>
      <c r="B53" s="10">
        <v>8.0</v>
      </c>
      <c r="C53" s="10" t="s">
        <v>193</v>
      </c>
      <c r="D53" s="10" t="s">
        <v>194</v>
      </c>
      <c r="E53" s="10" t="s">
        <v>25</v>
      </c>
      <c r="F53" s="10">
        <f>VLOOKUP(E53,Codebook!$A$4:$B$39,2,FALSE)</f>
        <v>22</v>
      </c>
      <c r="I53" s="15" t="s">
        <v>96</v>
      </c>
      <c r="J53" s="15" t="str">
        <f t="shared" si="1"/>
        <v>WHEN  "MOS21_PLUS" = 49 THEN 22 </v>
      </c>
      <c r="K53" s="15"/>
    </row>
    <row r="54">
      <c r="A54" s="10">
        <v>50.0</v>
      </c>
      <c r="B54" s="10">
        <v>8.0</v>
      </c>
      <c r="C54" s="10" t="s">
        <v>195</v>
      </c>
      <c r="D54" s="10" t="s">
        <v>196</v>
      </c>
      <c r="E54" s="10" t="s">
        <v>25</v>
      </c>
      <c r="F54" s="10">
        <f>VLOOKUP(E54,Codebook!$A$4:$B$39,2,FALSE)</f>
        <v>22</v>
      </c>
      <c r="I54" s="15" t="s">
        <v>96</v>
      </c>
      <c r="J54" s="15" t="str">
        <f t="shared" si="1"/>
        <v>WHEN  "MOS21_PLUS" = 50 THEN 22 </v>
      </c>
      <c r="K54" s="15"/>
    </row>
    <row r="55">
      <c r="A55" s="10">
        <v>51.0</v>
      </c>
      <c r="B55" s="10">
        <v>8.0</v>
      </c>
      <c r="C55" s="10" t="s">
        <v>197</v>
      </c>
      <c r="D55" s="10" t="s">
        <v>198</v>
      </c>
      <c r="E55" s="10" t="s">
        <v>55</v>
      </c>
      <c r="F55" s="10">
        <f>VLOOKUP(E55,Codebook!$A$4:$B$39,2,FALSE)</f>
        <v>42</v>
      </c>
      <c r="I55" s="15" t="s">
        <v>96</v>
      </c>
      <c r="J55" s="15" t="str">
        <f t="shared" si="1"/>
        <v>WHEN  "MOS21_PLUS" = 51 THEN 42 </v>
      </c>
      <c r="K55" s="15"/>
    </row>
    <row r="56">
      <c r="A56" s="10">
        <v>52.0</v>
      </c>
      <c r="B56" s="10">
        <v>8.0</v>
      </c>
      <c r="C56" s="10" t="s">
        <v>199</v>
      </c>
      <c r="D56" s="10" t="s">
        <v>200</v>
      </c>
      <c r="E56" s="10" t="s">
        <v>25</v>
      </c>
      <c r="F56" s="10">
        <f>VLOOKUP(E56,Codebook!$A$4:$B$39,2,FALSE)</f>
        <v>22</v>
      </c>
      <c r="I56" s="15" t="s">
        <v>96</v>
      </c>
      <c r="J56" s="15" t="str">
        <f t="shared" si="1"/>
        <v>WHEN  "MOS21_PLUS" = 52 THEN 22 </v>
      </c>
      <c r="K56" s="15"/>
    </row>
    <row r="57">
      <c r="A57" s="10">
        <v>53.0</v>
      </c>
      <c r="B57" s="10">
        <v>9.0</v>
      </c>
      <c r="C57" s="10" t="s">
        <v>201</v>
      </c>
      <c r="D57" s="10" t="s">
        <v>202</v>
      </c>
      <c r="E57" s="10" t="s">
        <v>32</v>
      </c>
      <c r="F57" s="10">
        <f>VLOOKUP(E57,Codebook!$A$4:$B$39,2,FALSE)</f>
        <v>26</v>
      </c>
      <c r="I57" s="15" t="s">
        <v>96</v>
      </c>
      <c r="J57" s="15" t="str">
        <f t="shared" si="1"/>
        <v>WHEN  "MOS21_PLUS" = 53 THEN 26 </v>
      </c>
      <c r="K57" s="15"/>
    </row>
    <row r="58">
      <c r="A58" s="10">
        <v>54.0</v>
      </c>
      <c r="B58" s="10">
        <v>9.0</v>
      </c>
      <c r="C58" s="10" t="s">
        <v>203</v>
      </c>
      <c r="D58" s="10" t="s">
        <v>204</v>
      </c>
      <c r="E58" s="10" t="s">
        <v>32</v>
      </c>
      <c r="F58" s="10">
        <f>VLOOKUP(E58,Codebook!$A$4:$B$39,2,FALSE)</f>
        <v>26</v>
      </c>
      <c r="I58" s="15" t="s">
        <v>96</v>
      </c>
      <c r="J58" s="15" t="str">
        <f t="shared" si="1"/>
        <v>WHEN  "MOS21_PLUS" = 54 THEN 26 </v>
      </c>
      <c r="K58" s="15"/>
    </row>
    <row r="59">
      <c r="A59" s="10">
        <v>55.0</v>
      </c>
      <c r="B59" s="10">
        <v>9.0</v>
      </c>
      <c r="C59" s="10" t="s">
        <v>205</v>
      </c>
      <c r="D59" s="10" t="s">
        <v>206</v>
      </c>
      <c r="E59" s="10" t="s">
        <v>32</v>
      </c>
      <c r="F59" s="10">
        <f>VLOOKUP(E59,Codebook!$A$4:$B$39,2,FALSE)</f>
        <v>26</v>
      </c>
      <c r="I59" s="15" t="s">
        <v>96</v>
      </c>
      <c r="J59" s="15" t="str">
        <f t="shared" si="1"/>
        <v>WHEN  "MOS21_PLUS" = 55 THEN 26 </v>
      </c>
      <c r="K59" s="15"/>
    </row>
    <row r="60">
      <c r="A60" s="10">
        <v>56.0</v>
      </c>
      <c r="B60" s="10">
        <v>9.0</v>
      </c>
      <c r="C60" s="10" t="s">
        <v>207</v>
      </c>
      <c r="D60" s="10" t="s">
        <v>208</v>
      </c>
      <c r="E60" s="10" t="s">
        <v>32</v>
      </c>
      <c r="F60" s="10">
        <f>VLOOKUP(E60,Codebook!$A$4:$B$39,2,FALSE)</f>
        <v>26</v>
      </c>
      <c r="I60" s="15" t="s">
        <v>96</v>
      </c>
      <c r="J60" s="15" t="str">
        <f t="shared" si="1"/>
        <v>WHEN  "MOS21_PLUS" = 56 THEN 26 </v>
      </c>
      <c r="K60" s="15"/>
    </row>
    <row r="61">
      <c r="A61" s="10">
        <v>57.0</v>
      </c>
      <c r="B61" s="10">
        <v>9.0</v>
      </c>
      <c r="C61" s="10" t="s">
        <v>209</v>
      </c>
      <c r="D61" s="10" t="s">
        <v>210</v>
      </c>
      <c r="E61" s="10" t="s">
        <v>32</v>
      </c>
      <c r="F61" s="10">
        <f>VLOOKUP(E61,Codebook!$A$4:$B$39,2,FALSE)</f>
        <v>26</v>
      </c>
      <c r="I61" s="15" t="s">
        <v>96</v>
      </c>
      <c r="J61" s="15" t="str">
        <f t="shared" si="1"/>
        <v>WHEN  "MOS21_PLUS" = 57 THEN 26 </v>
      </c>
      <c r="K61" s="15"/>
    </row>
    <row r="62">
      <c r="A62" s="10">
        <v>58.0</v>
      </c>
      <c r="B62" s="10">
        <v>9.0</v>
      </c>
      <c r="C62" s="10" t="s">
        <v>211</v>
      </c>
      <c r="D62" s="10" t="s">
        <v>212</v>
      </c>
      <c r="E62" s="10" t="s">
        <v>44</v>
      </c>
      <c r="F62" s="10">
        <f>VLOOKUP(E62,Codebook!$A$4:$B$39,2,FALSE)</f>
        <v>35</v>
      </c>
      <c r="I62" s="15" t="s">
        <v>96</v>
      </c>
      <c r="J62" s="15" t="str">
        <f t="shared" si="1"/>
        <v>WHEN  "MOS21_PLUS" = 58 THEN 35 </v>
      </c>
      <c r="K62" s="15"/>
    </row>
    <row r="63">
      <c r="A63" s="10">
        <v>59.0</v>
      </c>
      <c r="B63" s="10">
        <v>9.0</v>
      </c>
      <c r="C63" s="10" t="s">
        <v>213</v>
      </c>
      <c r="D63" s="10" t="s">
        <v>214</v>
      </c>
      <c r="E63" s="10" t="s">
        <v>44</v>
      </c>
      <c r="F63" s="10">
        <f>VLOOKUP(E63,Codebook!$A$4:$B$39,2,FALSE)</f>
        <v>35</v>
      </c>
      <c r="I63" s="15" t="s">
        <v>96</v>
      </c>
      <c r="J63" s="15" t="str">
        <f t="shared" si="1"/>
        <v>WHEN  "MOS21_PLUS" = 59 THEN 35 </v>
      </c>
      <c r="K63" s="15"/>
    </row>
    <row r="64">
      <c r="A64" s="10">
        <v>60.0</v>
      </c>
      <c r="B64" s="10">
        <v>9.0</v>
      </c>
      <c r="C64" s="10" t="s">
        <v>215</v>
      </c>
      <c r="D64" s="10" t="s">
        <v>216</v>
      </c>
      <c r="E64" s="10" t="s">
        <v>44</v>
      </c>
      <c r="F64" s="10">
        <f>VLOOKUP(E64,Codebook!$A$4:$B$39,2,FALSE)</f>
        <v>35</v>
      </c>
      <c r="I64" s="15" t="s">
        <v>96</v>
      </c>
      <c r="J64" s="15" t="str">
        <f t="shared" si="1"/>
        <v>WHEN  "MOS21_PLUS" = 60 THEN 35 </v>
      </c>
      <c r="K64" s="15"/>
    </row>
    <row r="65">
      <c r="A65" s="10">
        <v>61.0</v>
      </c>
      <c r="B65" s="10">
        <v>9.0</v>
      </c>
      <c r="C65" s="10" t="s">
        <v>217</v>
      </c>
      <c r="D65" s="10" t="s">
        <v>218</v>
      </c>
      <c r="E65" s="10" t="s">
        <v>44</v>
      </c>
      <c r="F65" s="10">
        <f>VLOOKUP(E65,Codebook!$A$4:$B$39,2,FALSE)</f>
        <v>35</v>
      </c>
      <c r="I65" s="15" t="s">
        <v>96</v>
      </c>
      <c r="J65" s="15" t="str">
        <f t="shared" si="1"/>
        <v>WHEN  "MOS21_PLUS" = 61 THEN 35 </v>
      </c>
      <c r="K65" s="15"/>
    </row>
    <row r="66">
      <c r="A66" s="10">
        <v>62.0</v>
      </c>
      <c r="B66" s="10">
        <v>9.0</v>
      </c>
      <c r="C66" s="10" t="s">
        <v>219</v>
      </c>
      <c r="D66" s="10" t="s">
        <v>220</v>
      </c>
      <c r="E66" s="10" t="s">
        <v>42</v>
      </c>
      <c r="F66" s="10">
        <f>VLOOKUP(E66,Codebook!$A$4:$B$39,2,FALSE)</f>
        <v>34</v>
      </c>
      <c r="I66" s="15" t="s">
        <v>96</v>
      </c>
      <c r="J66" s="15" t="str">
        <f t="shared" si="1"/>
        <v>WHEN  "MOS21_PLUS" = 62 THEN 34 </v>
      </c>
      <c r="K66" s="15"/>
    </row>
    <row r="67">
      <c r="A67" s="10">
        <v>63.0</v>
      </c>
      <c r="B67" s="10">
        <v>9.0</v>
      </c>
      <c r="C67" s="10" t="s">
        <v>221</v>
      </c>
      <c r="D67" s="10" t="s">
        <v>222</v>
      </c>
      <c r="E67" s="10" t="s">
        <v>42</v>
      </c>
      <c r="F67" s="10">
        <f>VLOOKUP(E67,Codebook!$A$4:$B$39,2,FALSE)</f>
        <v>34</v>
      </c>
      <c r="I67" s="15" t="s">
        <v>96</v>
      </c>
      <c r="J67" s="15" t="str">
        <f t="shared" si="1"/>
        <v>WHEN  "MOS21_PLUS" = 63 THEN 34 </v>
      </c>
      <c r="K67" s="15"/>
    </row>
    <row r="68">
      <c r="A68" s="10">
        <v>64.0</v>
      </c>
      <c r="B68" s="10">
        <v>9.0</v>
      </c>
      <c r="C68" s="10" t="s">
        <v>223</v>
      </c>
      <c r="D68" s="10" t="s">
        <v>224</v>
      </c>
      <c r="E68" s="10" t="s">
        <v>25</v>
      </c>
      <c r="F68" s="10">
        <f>VLOOKUP(E68,Codebook!$A$4:$B$39,2,FALSE)</f>
        <v>22</v>
      </c>
      <c r="I68" s="15" t="s">
        <v>96</v>
      </c>
      <c r="J68" s="15" t="str">
        <f t="shared" si="1"/>
        <v>WHEN  "MOS21_PLUS" = 64 THEN 22 </v>
      </c>
      <c r="K68" s="15"/>
    </row>
    <row r="69">
      <c r="A69" s="10">
        <v>65.0</v>
      </c>
      <c r="B69" s="10">
        <v>9.0</v>
      </c>
      <c r="C69" s="10" t="s">
        <v>225</v>
      </c>
      <c r="D69" s="10" t="s">
        <v>226</v>
      </c>
      <c r="E69" s="10" t="s">
        <v>50</v>
      </c>
      <c r="F69" s="10">
        <f>VLOOKUP(E69,Codebook!$A$4:$B$39,2,FALSE)</f>
        <v>38</v>
      </c>
      <c r="I69" s="15" t="s">
        <v>96</v>
      </c>
      <c r="J69" s="15" t="str">
        <f t="shared" si="1"/>
        <v>WHEN  "MOS21_PLUS" = 65 THEN 38 </v>
      </c>
      <c r="K69" s="15"/>
    </row>
    <row r="70">
      <c r="A70" s="10">
        <v>66.0</v>
      </c>
      <c r="B70" s="10">
        <v>9.0</v>
      </c>
      <c r="C70" s="10" t="s">
        <v>227</v>
      </c>
      <c r="D70" s="10" t="s">
        <v>228</v>
      </c>
      <c r="E70" s="10" t="s">
        <v>51</v>
      </c>
      <c r="F70" s="10">
        <f>VLOOKUP(E70,Codebook!$A$4:$B$39,2,FALSE)</f>
        <v>39</v>
      </c>
      <c r="I70" s="15" t="s">
        <v>96</v>
      </c>
      <c r="J70" s="15" t="str">
        <f t="shared" si="1"/>
        <v>WHEN  "MOS21_PLUS" = 66 THEN 39 </v>
      </c>
      <c r="K70" s="15"/>
    </row>
    <row r="71">
      <c r="A71" s="10">
        <v>67.0</v>
      </c>
      <c r="B71" s="10">
        <v>9.0</v>
      </c>
      <c r="C71" s="10" t="s">
        <v>229</v>
      </c>
      <c r="D71" s="10" t="s">
        <v>230</v>
      </c>
      <c r="E71" s="10" t="s">
        <v>51</v>
      </c>
      <c r="F71" s="10">
        <f>VLOOKUP(E71,Codebook!$A$4:$B$39,2,FALSE)</f>
        <v>39</v>
      </c>
      <c r="I71" s="15" t="s">
        <v>96</v>
      </c>
      <c r="J71" s="15" t="str">
        <f t="shared" si="1"/>
        <v>WHEN  "MOS21_PLUS" = 67 THEN 39 </v>
      </c>
      <c r="K71" s="15"/>
    </row>
    <row r="72">
      <c r="A72" s="10">
        <v>68.0</v>
      </c>
      <c r="B72" s="10">
        <v>9.0</v>
      </c>
      <c r="C72" s="10" t="s">
        <v>231</v>
      </c>
      <c r="D72" s="10" t="s">
        <v>232</v>
      </c>
      <c r="E72" s="10" t="s">
        <v>51</v>
      </c>
      <c r="F72" s="10">
        <f>VLOOKUP(E72,Codebook!$A$4:$B$39,2,FALSE)</f>
        <v>39</v>
      </c>
      <c r="I72" s="15" t="s">
        <v>96</v>
      </c>
      <c r="J72" s="15" t="str">
        <f t="shared" si="1"/>
        <v>WHEN  "MOS21_PLUS" = 68 THEN 39 </v>
      </c>
      <c r="K72" s="15"/>
    </row>
    <row r="73">
      <c r="A73" s="10">
        <v>69.0</v>
      </c>
      <c r="B73" s="10">
        <v>9.0</v>
      </c>
      <c r="C73" s="10" t="s">
        <v>233</v>
      </c>
      <c r="D73" s="10" t="s">
        <v>234</v>
      </c>
      <c r="E73" s="10" t="s">
        <v>51</v>
      </c>
      <c r="F73" s="10">
        <f>VLOOKUP(E73,Codebook!$A$4:$B$39,2,FALSE)</f>
        <v>39</v>
      </c>
      <c r="I73" s="15" t="s">
        <v>96</v>
      </c>
      <c r="J73" s="15" t="str">
        <f t="shared" si="1"/>
        <v>WHEN  "MOS21_PLUS" = 69 THEN 39 </v>
      </c>
      <c r="K73" s="15"/>
    </row>
    <row r="74">
      <c r="A74" s="10">
        <v>70.0</v>
      </c>
      <c r="B74" s="10">
        <v>9.0</v>
      </c>
      <c r="C74" s="10" t="s">
        <v>235</v>
      </c>
      <c r="D74" s="10" t="s">
        <v>236</v>
      </c>
      <c r="E74" s="10" t="s">
        <v>25</v>
      </c>
      <c r="F74" s="10">
        <f>VLOOKUP(E74,Codebook!$A$4:$B$39,2,FALSE)</f>
        <v>22</v>
      </c>
      <c r="I74" s="15" t="s">
        <v>96</v>
      </c>
      <c r="J74" s="15" t="str">
        <f t="shared" si="1"/>
        <v>WHEN  "MOS21_PLUS" = 70 THEN 22 </v>
      </c>
      <c r="K74" s="15"/>
    </row>
    <row r="75">
      <c r="A75" s="10">
        <v>71.0</v>
      </c>
      <c r="B75" s="10">
        <v>9.0</v>
      </c>
      <c r="C75" s="10" t="s">
        <v>237</v>
      </c>
      <c r="D75" s="10" t="s">
        <v>238</v>
      </c>
      <c r="E75" s="10" t="s">
        <v>29</v>
      </c>
      <c r="F75" s="10">
        <f>VLOOKUP(E75,Codebook!$A$4:$B$39,2,FALSE)</f>
        <v>24</v>
      </c>
      <c r="I75" s="15" t="s">
        <v>96</v>
      </c>
      <c r="J75" s="15" t="str">
        <f t="shared" si="1"/>
        <v>WHEN  "MOS21_PLUS" = 71 THEN 24 </v>
      </c>
      <c r="K75" s="15"/>
    </row>
    <row r="76">
      <c r="A76" s="10">
        <v>72.0</v>
      </c>
      <c r="B76" s="10">
        <v>9.0</v>
      </c>
      <c r="C76" s="10" t="s">
        <v>239</v>
      </c>
      <c r="D76" s="10" t="s">
        <v>240</v>
      </c>
      <c r="E76" s="10" t="s">
        <v>51</v>
      </c>
      <c r="F76" s="10">
        <f>VLOOKUP(E76,Codebook!$A$4:$B$39,2,FALSE)</f>
        <v>39</v>
      </c>
      <c r="I76" s="15" t="s">
        <v>96</v>
      </c>
      <c r="J76" s="15" t="str">
        <f t="shared" si="1"/>
        <v>WHEN  "MOS21_PLUS" = 72 THEN 39 </v>
      </c>
      <c r="K76" s="15"/>
    </row>
    <row r="77">
      <c r="A77" s="10">
        <v>73.0</v>
      </c>
      <c r="B77" s="10">
        <v>10.0</v>
      </c>
      <c r="C77" s="10" t="s">
        <v>241</v>
      </c>
      <c r="D77" s="10" t="s">
        <v>242</v>
      </c>
      <c r="E77" s="10" t="s">
        <v>66</v>
      </c>
      <c r="F77" s="10">
        <f>VLOOKUP(E77,Codebook!$A$4:$B$39,2,FALSE)</f>
        <v>82</v>
      </c>
      <c r="I77" s="15" t="s">
        <v>96</v>
      </c>
      <c r="J77" s="15" t="str">
        <f t="shared" si="1"/>
        <v>WHEN  "MOS21_PLUS" = 73 THEN 82 </v>
      </c>
      <c r="K77" s="15"/>
    </row>
    <row r="78">
      <c r="A78" s="10">
        <v>74.0</v>
      </c>
      <c r="B78" s="10">
        <v>10.0</v>
      </c>
      <c r="C78" s="10" t="s">
        <v>243</v>
      </c>
      <c r="D78" s="10" t="s">
        <v>244</v>
      </c>
      <c r="E78" s="10" t="s">
        <v>63</v>
      </c>
      <c r="F78" s="10">
        <f>VLOOKUP(E78,Codebook!$A$4:$B$39,2,FALSE)</f>
        <v>80</v>
      </c>
      <c r="I78" s="15" t="s">
        <v>96</v>
      </c>
      <c r="J78" s="15" t="str">
        <f t="shared" si="1"/>
        <v>WHEN  "MOS21_PLUS" = 74 THEN 80 </v>
      </c>
      <c r="K78" s="15"/>
    </row>
    <row r="79">
      <c r="A79" s="10">
        <v>75.0</v>
      </c>
      <c r="B79" s="10">
        <v>10.0</v>
      </c>
      <c r="C79" s="10" t="s">
        <v>245</v>
      </c>
      <c r="D79" s="10" t="s">
        <v>246</v>
      </c>
      <c r="E79" s="10" t="s">
        <v>53</v>
      </c>
      <c r="F79" s="10">
        <f>VLOOKUP(E79,Codebook!$A$4:$B$39,2,FALSE)</f>
        <v>41</v>
      </c>
      <c r="I79" s="15" t="s">
        <v>96</v>
      </c>
      <c r="J79" s="15" t="str">
        <f t="shared" si="1"/>
        <v>WHEN  "MOS21_PLUS" = 75 THEN 41 </v>
      </c>
      <c r="K79" s="15"/>
    </row>
    <row r="80">
      <c r="A80" s="10">
        <v>76.0</v>
      </c>
      <c r="B80" s="10">
        <v>10.0</v>
      </c>
      <c r="C80" s="10" t="s">
        <v>247</v>
      </c>
      <c r="D80" s="10" t="s">
        <v>248</v>
      </c>
      <c r="E80" s="10" t="s">
        <v>53</v>
      </c>
      <c r="F80" s="10">
        <f>VLOOKUP(E80,Codebook!$A$4:$B$39,2,FALSE)</f>
        <v>41</v>
      </c>
      <c r="I80" s="15" t="s">
        <v>96</v>
      </c>
      <c r="J80" s="15" t="str">
        <f t="shared" si="1"/>
        <v>WHEN  "MOS21_PLUS" = 76 THEN 41 </v>
      </c>
      <c r="K80" s="15"/>
    </row>
    <row r="81">
      <c r="A81" s="10">
        <v>77.0</v>
      </c>
      <c r="B81" s="10">
        <v>10.0</v>
      </c>
      <c r="C81" s="10" t="s">
        <v>249</v>
      </c>
      <c r="D81" s="10" t="s">
        <v>250</v>
      </c>
      <c r="E81" s="10" t="s">
        <v>55</v>
      </c>
      <c r="F81" s="10">
        <f>VLOOKUP(E81,Codebook!$A$4:$B$39,2,FALSE)</f>
        <v>42</v>
      </c>
      <c r="I81" s="15" t="s">
        <v>96</v>
      </c>
      <c r="J81" s="15" t="str">
        <f t="shared" si="1"/>
        <v>WHEN  "MOS21_PLUS" = 77 THEN 42 </v>
      </c>
      <c r="K81" s="15"/>
    </row>
    <row r="82">
      <c r="A82" s="10">
        <v>78.0</v>
      </c>
      <c r="B82" s="10">
        <v>10.0</v>
      </c>
      <c r="C82" s="10" t="s">
        <v>251</v>
      </c>
      <c r="D82" s="10" t="s">
        <v>252</v>
      </c>
      <c r="E82" s="10" t="s">
        <v>55</v>
      </c>
      <c r="F82" s="10">
        <f>VLOOKUP(E82,Codebook!$A$4:$B$39,2,FALSE)</f>
        <v>42</v>
      </c>
      <c r="I82" s="15" t="s">
        <v>96</v>
      </c>
      <c r="J82" s="15" t="str">
        <f t="shared" si="1"/>
        <v>WHEN  "MOS21_PLUS" = 78 THEN 42 </v>
      </c>
      <c r="K82" s="15"/>
    </row>
    <row r="83">
      <c r="A83" s="10">
        <v>79.0</v>
      </c>
      <c r="B83" s="10">
        <v>11.0</v>
      </c>
      <c r="C83" s="10" t="s">
        <v>253</v>
      </c>
      <c r="D83" s="10" t="s">
        <v>254</v>
      </c>
      <c r="E83" s="10" t="s">
        <v>31</v>
      </c>
      <c r="F83" s="10">
        <f>VLOOKUP(E83,Codebook!$A$4:$B$39,2,FALSE)</f>
        <v>25</v>
      </c>
      <c r="I83" s="15" t="s">
        <v>96</v>
      </c>
      <c r="J83" s="15" t="str">
        <f t="shared" si="1"/>
        <v>WHEN  "MOS21_PLUS" = 79 THEN 25 </v>
      </c>
      <c r="K83" s="15"/>
    </row>
    <row r="84">
      <c r="A84" s="10">
        <v>80.0</v>
      </c>
      <c r="B84" s="10">
        <v>11.0</v>
      </c>
      <c r="C84" s="10" t="s">
        <v>255</v>
      </c>
      <c r="D84" s="10" t="s">
        <v>256</v>
      </c>
      <c r="E84" s="10" t="s">
        <v>38</v>
      </c>
      <c r="F84" s="10">
        <f>VLOOKUP(E84,Codebook!$A$4:$B$39,2,FALSE)</f>
        <v>32</v>
      </c>
      <c r="I84" s="15" t="s">
        <v>96</v>
      </c>
      <c r="J84" s="15" t="str">
        <f t="shared" si="1"/>
        <v>WHEN  "MOS21_PLUS" = 80 THEN 32 </v>
      </c>
      <c r="K84" s="15"/>
    </row>
    <row r="85">
      <c r="A85" s="10">
        <v>81.0</v>
      </c>
      <c r="B85" s="10">
        <v>11.0</v>
      </c>
      <c r="C85" s="10" t="s">
        <v>257</v>
      </c>
      <c r="D85" s="10" t="s">
        <v>258</v>
      </c>
      <c r="E85" s="10" t="s">
        <v>34</v>
      </c>
      <c r="F85" s="10">
        <f>VLOOKUP(E85,Codebook!$A$4:$B$39,2,FALSE)</f>
        <v>29</v>
      </c>
      <c r="I85" s="15" t="s">
        <v>96</v>
      </c>
      <c r="J85" s="15" t="str">
        <f t="shared" si="1"/>
        <v>WHEN  "MOS21_PLUS" = 81 THEN 29 </v>
      </c>
      <c r="K85" s="15"/>
    </row>
    <row r="87">
      <c r="I87" s="10" t="s">
        <v>259</v>
      </c>
      <c r="J87" s="16" t="str">
        <f>CONCATENATE("CASE ", J5:J85, "ELSE 71 END")</f>
        <v>CASE WHEN  "MOS21_PLUS" = 1 THEN 33 WHEN  "MOS21_PLUS" = 2 THEN 33 WHEN  "MOS21_PLUS" = 3 THEN 33 WHEN  "MOS21_PLUS" = 4 THEN 33 WHEN  "MOS21_PLUS" = 5 THEN 33 WHEN  "MOS21_PLUS" = 6 THEN 90 WHEN  "MOS21_PLUS" = 7 THEN 33 WHEN  "MOS21_PLUS" = 8 THEN 90 WHEN  "MOS21_PLUS" = 9 THEN 91 WHEN  "MOS21_PLUS" = 10 THEN 90 WHEN  "MOS21_PLUS" = 11 THEN 83 WHEN  "MOS21_PLUS" = 12 THEN 83 WHEN  "MOS21_PLUS" = 13 THEN 31 WHEN  "MOS21_PLUS" = 14 THEN 91 WHEN  "MOS21_PLUS" = 15 THEN 11 WHEN  "MOS21_PLUS" = 16 THEN 11 WHEN  "MOS21_PLUS" = 17 THEN 11 WHEN  "MOS21_PLUS" = 18 THEN 26 WHEN  "MOS21_PLUS" = 19 THEN 26 WHEN  "MOS21_PLUS" = 20 THEN 83 WHEN  "MOS21_PLUS" = 21 THEN 26 WHEN  "MOS21_PLUS" = 22 THEN 32 WHEN  "MOS21_PLUS" = 23 THEN 32 WHEN  "MOS21_PLUS" = 24 THEN 32 WHEN  "MOS21_PLUS" = 25 THEN 32 WHEN  "MOS21_PLUS" = 26 THEN 32 WHEN  "MOS21_PLUS" = 27 THEN 33 WHEN  "MOS21_PLUS" = 28 THEN 70 WHEN  "MOS21_PLUS" = 29 THEN 11 WHEN  "MOS21_PLUS" = 30 THEN 11 WHEN  "MOS21_PLUS" = 31 THEN 11 WHEN  "MOS21_PLUS" = 32 THEN 12 WHEN  "MOS21_PLUS" = 33 THEN 12 WHEN  "MOS21_PLUS" = 34 THEN 12 WHEN  "MOS21_PLUS" = 35 THEN 36 WHEN  "MOS21_PLUS" = 36 THEN 12 WHEN  "MOS21_PLUS" = 37 THEN 42 WHEN  "MOS21_PLUS" = 38 THEN 42 WHEN  "MOS21_PLUS" = 39 THEN 42 WHEN  "MOS21_PLUS" = 40 THEN 42 WHEN  "MOS21_PLUS" = 41 THEN 42 WHEN  "MOS21_PLUS" = 42 THEN 42 WHEN  "MOS21_PLUS" = 43 THEN 21 WHEN  "MOS21_PLUS" = 44 THEN 23 WHEN  "MOS21_PLUS" = 45 THEN 23 WHEN  "MOS21_PLUS" = 46 THEN 41 WHEN  "MOS21_PLUS" = 47 THEN 23 WHEN  "MOS21_PLUS" = 48 THEN 22 WHEN  "MOS21_PLUS" = 49 THEN 22 WHEN  "MOS21_PLUS" = 50 THEN 22 WHEN  "MOS21_PLUS" = 51 THEN 42 WHEN  "MOS21_PLUS" = 52 THEN 22 WHEN  "MOS21_PLUS" = 53 THEN 26 WHEN  "MOS21_PLUS" = 54 THEN 26 WHEN  "MOS21_PLUS" = 55 THEN 26 WHEN  "MOS21_PLUS" = 56 THEN 26 WHEN  "MOS21_PLUS" = 57 THEN 26 WHEN  "MOS21_PLUS" = 58 THEN 35 WHEN  "MOS21_PLUS" = 59 THEN 35 WHEN  "MOS21_PLUS" = 60 THEN 35 WHEN  "MOS21_PLUS" = 61 THEN 35 WHEN  "MOS21_PLUS" = 62 THEN 34 WHEN  "MOS21_PLUS" = 63 THEN 34 WHEN  "MOS21_PLUS" = 64 THEN 22 WHEN  "MOS21_PLUS" = 65 THEN 38 WHEN  "MOS21_PLUS" = 66 THEN 39 WHEN  "MOS21_PLUS" = 67 THEN 39 WHEN  "MOS21_PLUS" = 68 THEN 39 WHEN  "MOS21_PLUS" = 69 THEN 39 WHEN  "MOS21_PLUS" = 70 THEN 22 WHEN  "MOS21_PLUS" = 71 THEN 24 WHEN  "MOS21_PLUS" = 72 THEN 39 WHEN  "MOS21_PLUS" = 73 THEN 82 WHEN  "MOS21_PLUS" = 74 THEN 80 WHEN  "MOS21_PLUS" = 75 THEN 41 WHEN  "MOS21_PLUS" = 76 THEN 41 WHEN  "MOS21_PLUS" = 77 THEN 42 WHEN  "MOS21_PLUS" = 78 THEN 42 WHEN  "MOS21_PLUS" = 79 THEN 25 WHEN  "MOS21_PLUS" = 80 THEN 32 WHEN  "MOS21_PLUS" = 81 THEN 29 ELSE 71 END</v>
      </c>
    </row>
  </sheetData>
  <dataValidations>
    <dataValidation type="list" allowBlank="1" sqref="E5:E85">
      <formula1>Codebook!$A$4:$A$39</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5.57"/>
    <col customWidth="1" min="3" max="3" width="30.86"/>
    <col customWidth="1" min="4" max="4" width="39.0"/>
    <col customWidth="1" min="8" max="8" width="28.86"/>
    <col customWidth="1" min="9" max="9" width="39.0"/>
  </cols>
  <sheetData>
    <row r="1">
      <c r="A1" s="10" t="s">
        <v>260</v>
      </c>
    </row>
    <row r="2">
      <c r="A2" s="10" t="s">
        <v>261</v>
      </c>
    </row>
    <row r="3">
      <c r="A3" s="10" t="s">
        <v>262</v>
      </c>
      <c r="B3" s="10"/>
      <c r="C3" s="10"/>
      <c r="D3" s="10"/>
      <c r="E3" s="10"/>
    </row>
    <row r="4">
      <c r="A4" s="10" t="s">
        <v>263</v>
      </c>
      <c r="B4" s="10"/>
      <c r="C4" s="10"/>
      <c r="D4" s="10"/>
      <c r="E4" s="10"/>
    </row>
    <row r="5">
      <c r="A5" s="10"/>
      <c r="B5" s="10"/>
      <c r="C5" s="10"/>
      <c r="D5" s="10"/>
      <c r="E5" s="10"/>
    </row>
    <row r="6">
      <c r="A6" s="10"/>
      <c r="B6" s="10"/>
      <c r="C6" s="10"/>
      <c r="D6" s="10"/>
      <c r="E6" s="10"/>
    </row>
    <row r="7">
      <c r="A7" s="11" t="s">
        <v>264</v>
      </c>
      <c r="B7" s="10"/>
      <c r="C7" s="10"/>
      <c r="D7" s="10"/>
      <c r="E7" s="10"/>
      <c r="G7" s="11" t="s">
        <v>265</v>
      </c>
      <c r="H7" s="10"/>
      <c r="I7" s="10"/>
      <c r="J7" s="10"/>
    </row>
    <row r="8">
      <c r="A8" s="12" t="s">
        <v>266</v>
      </c>
      <c r="B8" s="12" t="s">
        <v>267</v>
      </c>
      <c r="C8" s="12" t="s">
        <v>5</v>
      </c>
      <c r="D8" s="12" t="s">
        <v>89</v>
      </c>
      <c r="E8" s="12" t="s">
        <v>90</v>
      </c>
      <c r="G8" s="12" t="s">
        <v>268</v>
      </c>
      <c r="H8" s="12" t="s">
        <v>269</v>
      </c>
      <c r="I8" s="12" t="s">
        <v>89</v>
      </c>
      <c r="J8" s="12" t="s">
        <v>90</v>
      </c>
    </row>
    <row r="9">
      <c r="A9" s="10" t="s">
        <v>270</v>
      </c>
      <c r="B9" s="10" t="s">
        <v>271</v>
      </c>
      <c r="C9" s="10" t="s">
        <v>272</v>
      </c>
      <c r="D9" s="10" t="s">
        <v>70</v>
      </c>
      <c r="E9" s="10">
        <f>VLOOKUP(D9,Codebook!$A$4:$B$39,2,FALSE)</f>
        <v>90</v>
      </c>
      <c r="G9" s="10" t="s">
        <v>273</v>
      </c>
      <c r="H9" s="10" t="s">
        <v>274</v>
      </c>
      <c r="I9" s="10" t="s">
        <v>70</v>
      </c>
      <c r="J9" s="10">
        <f>VLOOKUP(I9,Codebook!$A$4:$B$39,2,FALSE)</f>
        <v>90</v>
      </c>
    </row>
    <row r="10">
      <c r="A10" s="10" t="s">
        <v>275</v>
      </c>
      <c r="B10" s="10" t="s">
        <v>271</v>
      </c>
      <c r="C10" s="10" t="s">
        <v>276</v>
      </c>
      <c r="D10" s="10" t="s">
        <v>38</v>
      </c>
      <c r="E10" s="10">
        <f>VLOOKUP(D10,Codebook!$A$4:$B$39,2,FALSE)</f>
        <v>32</v>
      </c>
      <c r="G10" s="10" t="s">
        <v>277</v>
      </c>
      <c r="H10" s="10" t="s">
        <v>278</v>
      </c>
      <c r="I10" s="10" t="s">
        <v>74</v>
      </c>
      <c r="J10" s="10">
        <f>VLOOKUP(I10,Codebook!$A$4:$B$39,2,FALSE)</f>
        <v>0</v>
      </c>
    </row>
    <row r="11">
      <c r="A11" s="10" t="s">
        <v>279</v>
      </c>
      <c r="B11" s="10" t="s">
        <v>271</v>
      </c>
      <c r="C11" s="10" t="s">
        <v>280</v>
      </c>
      <c r="D11" s="10" t="s">
        <v>31</v>
      </c>
      <c r="E11" s="10">
        <f>VLOOKUP(D11,Codebook!$A$4:$B$39,2,FALSE)</f>
        <v>25</v>
      </c>
      <c r="G11" s="10" t="s">
        <v>281</v>
      </c>
      <c r="H11" s="17" t="s">
        <v>282</v>
      </c>
      <c r="I11" s="10" t="s">
        <v>25</v>
      </c>
      <c r="J11" s="10">
        <f>VLOOKUP(I11,Codebook!$A$4:$B$39,2,FALSE)</f>
        <v>22</v>
      </c>
    </row>
    <row r="12">
      <c r="A12" s="10" t="s">
        <v>283</v>
      </c>
      <c r="B12" s="10" t="s">
        <v>271</v>
      </c>
      <c r="C12" s="10" t="s">
        <v>284</v>
      </c>
      <c r="D12" s="10" t="s">
        <v>68</v>
      </c>
      <c r="E12" s="10">
        <f>VLOOKUP(D12,Codebook!$A$4:$B$39,2,FALSE)</f>
        <v>83</v>
      </c>
      <c r="G12" s="10" t="s">
        <v>285</v>
      </c>
      <c r="H12" s="10" t="s">
        <v>286</v>
      </c>
      <c r="I12" s="10" t="s">
        <v>61</v>
      </c>
      <c r="J12" s="10">
        <f>VLOOKUP(I12,Codebook!$A$4:$B$39,2,FALSE)</f>
        <v>71</v>
      </c>
    </row>
    <row r="13">
      <c r="A13" s="10" t="s">
        <v>287</v>
      </c>
      <c r="B13" s="10" t="s">
        <v>271</v>
      </c>
      <c r="C13" s="10" t="s">
        <v>288</v>
      </c>
      <c r="D13" s="10" t="s">
        <v>31</v>
      </c>
      <c r="E13" s="10">
        <f>VLOOKUP(D13,Codebook!$A$4:$B$39,2,FALSE)</f>
        <v>25</v>
      </c>
      <c r="G13" s="10" t="s">
        <v>289</v>
      </c>
      <c r="H13" s="10" t="s">
        <v>290</v>
      </c>
      <c r="I13" s="10" t="s">
        <v>27</v>
      </c>
      <c r="J13" s="10">
        <f>VLOOKUP(I13,Codebook!$A$4:$B$39,2,FALSE)</f>
        <v>23</v>
      </c>
    </row>
    <row r="14">
      <c r="A14" s="10" t="s">
        <v>291</v>
      </c>
      <c r="B14" s="10" t="s">
        <v>271</v>
      </c>
      <c r="C14" s="10" t="s">
        <v>292</v>
      </c>
      <c r="D14" s="10" t="s">
        <v>27</v>
      </c>
      <c r="E14" s="10">
        <f>VLOOKUP(D14,Codebook!$A$4:$B$39,2,FALSE)</f>
        <v>23</v>
      </c>
      <c r="G14" s="10" t="s">
        <v>293</v>
      </c>
      <c r="H14" s="10" t="s">
        <v>294</v>
      </c>
      <c r="I14" s="10" t="s">
        <v>29</v>
      </c>
      <c r="J14" s="10">
        <f>VLOOKUP(I14,Codebook!$A$4:$B$39,2,FALSE)</f>
        <v>24</v>
      </c>
    </row>
    <row r="15">
      <c r="A15" s="10" t="s">
        <v>295</v>
      </c>
      <c r="B15" s="10" t="s">
        <v>271</v>
      </c>
      <c r="C15" s="10" t="s">
        <v>296</v>
      </c>
      <c r="D15" s="10" t="s">
        <v>22</v>
      </c>
      <c r="E15" s="10">
        <f>VLOOKUP(D15,Codebook!$A$4:$B$39,2,FALSE)</f>
        <v>21</v>
      </c>
      <c r="G15" s="10" t="s">
        <v>297</v>
      </c>
      <c r="H15" s="10" t="s">
        <v>298</v>
      </c>
      <c r="I15" s="10" t="s">
        <v>9</v>
      </c>
      <c r="J15" s="10">
        <f>VLOOKUP(I15,Codebook!$A$4:$B$39,2,FALSE)</f>
        <v>10</v>
      </c>
    </row>
    <row r="16">
      <c r="A16" s="10" t="s">
        <v>299</v>
      </c>
      <c r="B16" s="10" t="s">
        <v>271</v>
      </c>
      <c r="C16" s="10" t="s">
        <v>63</v>
      </c>
      <c r="D16" s="10" t="s">
        <v>63</v>
      </c>
      <c r="E16" s="10">
        <f>VLOOKUP(D16,Codebook!$A$4:$B$39,2,FALSE)</f>
        <v>80</v>
      </c>
      <c r="G16" s="10" t="s">
        <v>300</v>
      </c>
      <c r="H16" s="10" t="s">
        <v>301</v>
      </c>
      <c r="I16" s="10" t="s">
        <v>32</v>
      </c>
      <c r="J16" s="10">
        <f>VLOOKUP(I16,Codebook!$A$4:$B$39,2,FALSE)</f>
        <v>26</v>
      </c>
    </row>
    <row r="17">
      <c r="A17" s="10" t="s">
        <v>302</v>
      </c>
      <c r="B17" s="10" t="s">
        <v>271</v>
      </c>
      <c r="C17" s="10" t="s">
        <v>303</v>
      </c>
      <c r="D17" s="10" t="s">
        <v>66</v>
      </c>
      <c r="E17" s="10">
        <f>VLOOKUP(D17,Codebook!$A$4:$B$39,2,FALSE)</f>
        <v>82</v>
      </c>
    </row>
    <row r="18">
      <c r="A18" s="10" t="s">
        <v>304</v>
      </c>
      <c r="B18" s="10" t="s">
        <v>271</v>
      </c>
      <c r="C18" s="10" t="s">
        <v>252</v>
      </c>
      <c r="D18" s="10" t="s">
        <v>55</v>
      </c>
      <c r="E18" s="10">
        <f>VLOOKUP(D18,Codebook!$A$4:$B$39,2,FALSE)</f>
        <v>42</v>
      </c>
    </row>
    <row r="19">
      <c r="A19" s="10" t="s">
        <v>305</v>
      </c>
      <c r="B19" s="10" t="s">
        <v>271</v>
      </c>
      <c r="C19" s="10" t="s">
        <v>306</v>
      </c>
      <c r="D19" s="10" t="s">
        <v>68</v>
      </c>
      <c r="E19" s="10">
        <f>VLOOKUP(D19,Codebook!$A$4:$B$39,2,FALSE)</f>
        <v>83</v>
      </c>
    </row>
    <row r="20">
      <c r="A20" s="10" t="s">
        <v>307</v>
      </c>
      <c r="B20" s="10" t="s">
        <v>271</v>
      </c>
      <c r="C20" s="10" t="s">
        <v>308</v>
      </c>
      <c r="D20" s="10" t="s">
        <v>55</v>
      </c>
      <c r="E20" s="10">
        <f>VLOOKUP(D20,Codebook!$A$4:$B$39,2,FALSE)</f>
        <v>42</v>
      </c>
    </row>
    <row r="21">
      <c r="A21" s="10" t="s">
        <v>309</v>
      </c>
      <c r="B21" s="10" t="s">
        <v>271</v>
      </c>
      <c r="C21" s="10" t="s">
        <v>310</v>
      </c>
      <c r="D21" s="10" t="s">
        <v>25</v>
      </c>
      <c r="E21" s="10">
        <f>VLOOKUP(D21,Codebook!$A$4:$B$39,2,FALSE)</f>
        <v>22</v>
      </c>
    </row>
    <row r="22">
      <c r="A22" s="10" t="s">
        <v>311</v>
      </c>
      <c r="B22" s="10" t="s">
        <v>271</v>
      </c>
      <c r="C22" s="10" t="s">
        <v>312</v>
      </c>
      <c r="D22" s="10" t="s">
        <v>55</v>
      </c>
      <c r="E22" s="10">
        <f>VLOOKUP(D22,Codebook!$A$4:$B$39,2,FALSE)</f>
        <v>42</v>
      </c>
    </row>
    <row r="23">
      <c r="A23" s="10" t="s">
        <v>313</v>
      </c>
      <c r="B23" s="10" t="s">
        <v>271</v>
      </c>
      <c r="C23" s="10" t="s">
        <v>298</v>
      </c>
      <c r="D23" s="10" t="s">
        <v>9</v>
      </c>
      <c r="E23" s="10">
        <f>VLOOKUP(D23,Codebook!$A$4:$B$39,2,FALSE)</f>
        <v>10</v>
      </c>
    </row>
    <row r="24">
      <c r="A24" s="10" t="s">
        <v>314</v>
      </c>
      <c r="B24" s="10" t="s">
        <v>271</v>
      </c>
      <c r="C24" s="10" t="s">
        <v>315</v>
      </c>
      <c r="D24" s="10" t="s">
        <v>66</v>
      </c>
      <c r="E24" s="10">
        <f>VLOOKUP(D24,Codebook!$A$4:$B$39,2,FALSE)</f>
        <v>82</v>
      </c>
    </row>
    <row r="25">
      <c r="A25" s="10" t="s">
        <v>316</v>
      </c>
      <c r="B25" s="10" t="s">
        <v>271</v>
      </c>
      <c r="C25" s="10" t="s">
        <v>317</v>
      </c>
      <c r="D25" s="10" t="s">
        <v>59</v>
      </c>
      <c r="E25" s="10">
        <f>VLOOKUP(D25,Codebook!$A$4:$B$39,2,FALSE)</f>
        <v>70</v>
      </c>
    </row>
    <row r="26">
      <c r="A26" s="10" t="s">
        <v>318</v>
      </c>
      <c r="B26" s="10" t="s">
        <v>271</v>
      </c>
      <c r="C26" s="10" t="s">
        <v>319</v>
      </c>
      <c r="D26" s="10" t="s">
        <v>59</v>
      </c>
      <c r="E26" s="10">
        <f>VLOOKUP(D26,Codebook!$A$4:$B$39,2,FALSE)</f>
        <v>70</v>
      </c>
    </row>
    <row r="27">
      <c r="A27" s="10" t="s">
        <v>320</v>
      </c>
      <c r="B27" s="10" t="s">
        <v>271</v>
      </c>
      <c r="C27" s="10" t="s">
        <v>321</v>
      </c>
      <c r="D27" s="10" t="s">
        <v>61</v>
      </c>
      <c r="E27" s="10">
        <f>VLOOKUP(D27,Codebook!$A$4:$B$39,2,FALSE)</f>
        <v>71</v>
      </c>
    </row>
    <row r="28">
      <c r="A28" s="10" t="s">
        <v>322</v>
      </c>
      <c r="B28" s="10" t="s">
        <v>323</v>
      </c>
      <c r="C28" s="10" t="s">
        <v>324</v>
      </c>
      <c r="D28" s="10" t="s">
        <v>25</v>
      </c>
      <c r="E28" s="10">
        <f>VLOOKUP(D28,Codebook!$A$4:$B$39,2,FALSE)</f>
        <v>22</v>
      </c>
    </row>
    <row r="29">
      <c r="A29" s="10" t="s">
        <v>322</v>
      </c>
      <c r="B29" s="10" t="s">
        <v>325</v>
      </c>
      <c r="C29" s="10" t="s">
        <v>326</v>
      </c>
      <c r="D29" s="10" t="s">
        <v>40</v>
      </c>
      <c r="E29" s="10">
        <f>VLOOKUP(D29,Codebook!$A$4:$B$39,2,FALSE)</f>
        <v>33</v>
      </c>
    </row>
    <row r="30">
      <c r="A30" s="10" t="s">
        <v>322</v>
      </c>
      <c r="B30" s="10" t="s">
        <v>327</v>
      </c>
      <c r="C30" s="10" t="s">
        <v>328</v>
      </c>
      <c r="D30" s="10" t="s">
        <v>40</v>
      </c>
      <c r="E30" s="10">
        <f>VLOOKUP(D30,Codebook!$A$4:$B$39,2,FALSE)</f>
        <v>33</v>
      </c>
    </row>
    <row r="31">
      <c r="A31" s="10" t="s">
        <v>322</v>
      </c>
      <c r="B31" s="10" t="s">
        <v>329</v>
      </c>
      <c r="C31" s="10" t="s">
        <v>330</v>
      </c>
      <c r="D31" s="10" t="s">
        <v>40</v>
      </c>
      <c r="E31" s="10">
        <f>VLOOKUP(D31,Codebook!$A$4:$B$39,2,FALSE)</f>
        <v>33</v>
      </c>
    </row>
    <row r="33">
      <c r="A33" s="11" t="s">
        <v>331</v>
      </c>
    </row>
    <row r="34">
      <c r="A34" s="12" t="s">
        <v>332</v>
      </c>
      <c r="B34" s="12" t="s">
        <v>333</v>
      </c>
      <c r="C34" s="12" t="s">
        <v>5</v>
      </c>
      <c r="D34" s="12" t="s">
        <v>89</v>
      </c>
      <c r="E34" s="12" t="s">
        <v>90</v>
      </c>
    </row>
    <row r="35">
      <c r="A35" s="10" t="s">
        <v>334</v>
      </c>
      <c r="B35" s="10" t="s">
        <v>271</v>
      </c>
      <c r="C35" s="10" t="s">
        <v>69</v>
      </c>
      <c r="D35" s="10" t="s">
        <v>68</v>
      </c>
      <c r="E35" s="10">
        <f>VLOOKUP(D35,Codebook!$A$4:$B$39,2,FALSE)</f>
        <v>83</v>
      </c>
    </row>
    <row r="36">
      <c r="A36" s="10" t="s">
        <v>335</v>
      </c>
      <c r="B36" s="10" t="s">
        <v>271</v>
      </c>
      <c r="C36" s="10" t="s">
        <v>336</v>
      </c>
      <c r="D36" s="10" t="s">
        <v>38</v>
      </c>
      <c r="E36" s="10">
        <f>VLOOKUP(D36,Codebook!$A$4:$B$39,2,FALSE)</f>
        <v>32</v>
      </c>
    </row>
    <row r="37">
      <c r="A37" s="10" t="s">
        <v>337</v>
      </c>
      <c r="B37" s="10" t="s">
        <v>271</v>
      </c>
      <c r="C37" s="10" t="s">
        <v>303</v>
      </c>
      <c r="D37" s="10" t="s">
        <v>66</v>
      </c>
      <c r="E37" s="10">
        <f>VLOOKUP(D37,Codebook!$A$4:$B$39,2,FALSE)</f>
        <v>82</v>
      </c>
    </row>
    <row r="38">
      <c r="A38" s="18" t="s">
        <v>338</v>
      </c>
      <c r="B38" s="10" t="s">
        <v>339</v>
      </c>
      <c r="C38" s="10" t="s">
        <v>340</v>
      </c>
      <c r="D38" s="10" t="s">
        <v>40</v>
      </c>
      <c r="E38" s="10">
        <f>VLOOKUP(D38,Codebook!$A$4:$B$39,2,FALSE)</f>
        <v>33</v>
      </c>
    </row>
    <row r="39">
      <c r="A39" s="10" t="s">
        <v>338</v>
      </c>
      <c r="B39" s="10" t="s">
        <v>341</v>
      </c>
      <c r="C39" s="10" t="s">
        <v>149</v>
      </c>
      <c r="D39" s="10" t="s">
        <v>38</v>
      </c>
      <c r="E39" s="10">
        <f>VLOOKUP(D39,Codebook!$A$4:$B$39,2,FALSE)</f>
        <v>32</v>
      </c>
    </row>
    <row r="40">
      <c r="A40" s="10" t="s">
        <v>338</v>
      </c>
      <c r="B40" s="10" t="s">
        <v>342</v>
      </c>
      <c r="C40" s="10" t="s">
        <v>343</v>
      </c>
      <c r="D40" s="10" t="s">
        <v>38</v>
      </c>
      <c r="E40" s="10">
        <f>VLOOKUP(D40,Codebook!$A$4:$B$39,2,FALSE)</f>
        <v>32</v>
      </c>
    </row>
    <row r="41">
      <c r="A41" s="19" t="s">
        <v>338</v>
      </c>
      <c r="B41" s="20" t="s">
        <v>344</v>
      </c>
      <c r="C41" s="20" t="s">
        <v>345</v>
      </c>
      <c r="D41" s="20" t="s">
        <v>36</v>
      </c>
      <c r="E41" s="21">
        <f>VLOOKUP(D41,Codebook!$A$4:$B$39,2,FALSE)</f>
        <v>31</v>
      </c>
      <c r="F41" s="22"/>
      <c r="G41" s="22"/>
      <c r="H41" s="22"/>
      <c r="I41" s="22"/>
      <c r="J41" s="22"/>
      <c r="K41" s="22"/>
      <c r="L41" s="22"/>
      <c r="M41" s="22"/>
      <c r="N41" s="22"/>
      <c r="O41" s="22"/>
      <c r="P41" s="22"/>
      <c r="Q41" s="22"/>
      <c r="R41" s="22"/>
      <c r="S41" s="22"/>
      <c r="T41" s="22"/>
      <c r="U41" s="22"/>
      <c r="V41" s="22"/>
      <c r="W41" s="22"/>
      <c r="X41" s="22"/>
      <c r="Y41" s="22"/>
    </row>
    <row r="42">
      <c r="A42" s="19" t="s">
        <v>338</v>
      </c>
      <c r="B42" s="20" t="s">
        <v>346</v>
      </c>
      <c r="C42" s="20" t="s">
        <v>347</v>
      </c>
      <c r="D42" s="20" t="s">
        <v>32</v>
      </c>
      <c r="E42" s="21">
        <f>VLOOKUP(D42,Codebook!$A$4:$B$39,2,FALSE)</f>
        <v>26</v>
      </c>
      <c r="F42" s="22"/>
      <c r="G42" s="22"/>
      <c r="H42" s="22"/>
      <c r="I42" s="22"/>
      <c r="J42" s="22"/>
      <c r="K42" s="22"/>
      <c r="L42" s="22"/>
      <c r="M42" s="22"/>
      <c r="N42" s="22"/>
      <c r="O42" s="22"/>
      <c r="P42" s="22"/>
      <c r="Q42" s="22"/>
      <c r="R42" s="22"/>
      <c r="S42" s="22"/>
      <c r="T42" s="22"/>
      <c r="U42" s="22"/>
      <c r="V42" s="22"/>
      <c r="W42" s="22"/>
      <c r="X42" s="22"/>
      <c r="Y42" s="22"/>
    </row>
    <row r="43">
      <c r="A43" s="19" t="s">
        <v>338</v>
      </c>
      <c r="B43" s="20" t="s">
        <v>348</v>
      </c>
      <c r="C43" s="20" t="s">
        <v>349</v>
      </c>
      <c r="D43" s="20" t="s">
        <v>38</v>
      </c>
      <c r="E43" s="21">
        <f>VLOOKUP(D43,Codebook!$A$4:$B$39,2,FALSE)</f>
        <v>32</v>
      </c>
      <c r="F43" s="22"/>
      <c r="G43" s="22"/>
      <c r="H43" s="22"/>
      <c r="I43" s="22"/>
      <c r="J43" s="22"/>
      <c r="K43" s="22"/>
      <c r="L43" s="22"/>
      <c r="M43" s="22"/>
      <c r="N43" s="22"/>
      <c r="O43" s="22"/>
      <c r="P43" s="22"/>
      <c r="Q43" s="22"/>
      <c r="R43" s="22"/>
      <c r="S43" s="22"/>
      <c r="T43" s="22"/>
      <c r="U43" s="22"/>
      <c r="V43" s="22"/>
      <c r="W43" s="22"/>
      <c r="X43" s="22"/>
      <c r="Y43" s="22"/>
    </row>
    <row r="44">
      <c r="A44" s="19" t="s">
        <v>338</v>
      </c>
      <c r="B44" s="20" t="s">
        <v>350</v>
      </c>
      <c r="C44" s="20" t="s">
        <v>351</v>
      </c>
      <c r="D44" s="20" t="s">
        <v>22</v>
      </c>
      <c r="E44" s="21">
        <f>VLOOKUP(D44,Codebook!$A$4:$B$39,2,FALSE)</f>
        <v>21</v>
      </c>
      <c r="F44" s="22"/>
      <c r="G44" s="22"/>
      <c r="H44" s="22"/>
      <c r="I44" s="22"/>
      <c r="J44" s="22"/>
      <c r="K44" s="22"/>
      <c r="L44" s="22"/>
      <c r="M44" s="22"/>
      <c r="N44" s="22"/>
      <c r="O44" s="22"/>
      <c r="P44" s="22"/>
      <c r="Q44" s="22"/>
      <c r="R44" s="22"/>
      <c r="S44" s="22"/>
      <c r="T44" s="22"/>
      <c r="U44" s="22"/>
      <c r="V44" s="22"/>
      <c r="W44" s="22"/>
      <c r="X44" s="22"/>
      <c r="Y44" s="22"/>
    </row>
    <row r="45">
      <c r="A45" s="19" t="s">
        <v>338</v>
      </c>
      <c r="B45" s="20" t="s">
        <v>352</v>
      </c>
      <c r="C45" s="20" t="s">
        <v>353</v>
      </c>
      <c r="D45" s="20" t="s">
        <v>34</v>
      </c>
      <c r="E45" s="21">
        <f>VLOOKUP(D45,Codebook!$A$4:$B$39,2,FALSE)</f>
        <v>29</v>
      </c>
      <c r="F45" s="22"/>
      <c r="G45" s="22"/>
      <c r="H45" s="22"/>
      <c r="I45" s="22"/>
      <c r="J45" s="22"/>
      <c r="K45" s="22"/>
      <c r="L45" s="22"/>
      <c r="M45" s="22"/>
      <c r="N45" s="22"/>
      <c r="O45" s="22"/>
      <c r="P45" s="22"/>
      <c r="Q45" s="22"/>
      <c r="R45" s="22"/>
      <c r="S45" s="22"/>
      <c r="T45" s="22"/>
      <c r="U45" s="22"/>
      <c r="V45" s="22"/>
      <c r="W45" s="22"/>
      <c r="X45" s="22"/>
      <c r="Y45" s="22"/>
    </row>
    <row r="46">
      <c r="A46" s="19" t="s">
        <v>338</v>
      </c>
      <c r="B46" s="20" t="s">
        <v>354</v>
      </c>
      <c r="C46" s="20" t="s">
        <v>355</v>
      </c>
      <c r="D46" s="20" t="s">
        <v>36</v>
      </c>
      <c r="E46" s="21">
        <f>VLOOKUP(D46,Codebook!$A$4:$B$39,2,FALSE)</f>
        <v>31</v>
      </c>
      <c r="F46" s="22"/>
      <c r="G46" s="22"/>
      <c r="H46" s="22"/>
      <c r="I46" s="22"/>
      <c r="J46" s="22"/>
      <c r="K46" s="22"/>
      <c r="L46" s="22"/>
      <c r="M46" s="22"/>
      <c r="N46" s="22"/>
      <c r="O46" s="22"/>
      <c r="P46" s="22"/>
      <c r="Q46" s="22"/>
      <c r="R46" s="22"/>
      <c r="S46" s="22"/>
      <c r="T46" s="22"/>
      <c r="U46" s="22"/>
      <c r="V46" s="22"/>
      <c r="W46" s="22"/>
      <c r="X46" s="22"/>
      <c r="Y46" s="22"/>
    </row>
    <row r="47">
      <c r="A47" s="19" t="s">
        <v>338</v>
      </c>
      <c r="B47" s="20" t="s">
        <v>356</v>
      </c>
      <c r="C47" s="20" t="s">
        <v>357</v>
      </c>
      <c r="D47" s="20" t="s">
        <v>38</v>
      </c>
      <c r="E47" s="21">
        <f>VLOOKUP(D47,Codebook!$A$4:$B$39,2,FALSE)</f>
        <v>32</v>
      </c>
      <c r="F47" s="22"/>
      <c r="G47" s="22"/>
      <c r="H47" s="22"/>
      <c r="I47" s="22"/>
      <c r="J47" s="22"/>
      <c r="K47" s="22"/>
      <c r="L47" s="22"/>
      <c r="M47" s="22"/>
      <c r="N47" s="22"/>
      <c r="O47" s="22"/>
      <c r="P47" s="22"/>
      <c r="Q47" s="22"/>
      <c r="R47" s="22"/>
      <c r="S47" s="22"/>
      <c r="T47" s="22"/>
      <c r="U47" s="22"/>
      <c r="V47" s="22"/>
      <c r="W47" s="22"/>
      <c r="X47" s="22"/>
      <c r="Y47" s="22"/>
    </row>
    <row r="48">
      <c r="A48" s="10" t="s">
        <v>358</v>
      </c>
      <c r="B48" s="10" t="s">
        <v>359</v>
      </c>
      <c r="C48" s="23" t="s">
        <v>360</v>
      </c>
      <c r="D48" s="10" t="s">
        <v>63</v>
      </c>
      <c r="E48" s="10">
        <f>VLOOKUP(D48,Codebook!$A$4:$B$39,2,FALSE)</f>
        <v>80</v>
      </c>
    </row>
    <row r="49">
      <c r="A49" s="10" t="s">
        <v>358</v>
      </c>
      <c r="B49" s="10" t="s">
        <v>361</v>
      </c>
      <c r="C49" s="10" t="s">
        <v>362</v>
      </c>
      <c r="D49" s="10" t="s">
        <v>63</v>
      </c>
      <c r="E49" s="10">
        <f>VLOOKUP(D49,Codebook!$A$4:$B$39,2,FALSE)</f>
        <v>80</v>
      </c>
    </row>
    <row r="50">
      <c r="A50" s="10" t="s">
        <v>358</v>
      </c>
      <c r="B50" s="23" t="s">
        <v>363</v>
      </c>
      <c r="C50" s="10" t="s">
        <v>364</v>
      </c>
      <c r="D50" s="10" t="s">
        <v>40</v>
      </c>
      <c r="E50" s="10">
        <f>VLOOKUP(D50,Codebook!$A$4:$B$39,2,FALSE)</f>
        <v>33</v>
      </c>
    </row>
    <row r="51">
      <c r="A51" s="10" t="s">
        <v>358</v>
      </c>
      <c r="B51" s="10" t="s">
        <v>365</v>
      </c>
      <c r="C51" s="10" t="s">
        <v>54</v>
      </c>
      <c r="D51" s="10" t="s">
        <v>53</v>
      </c>
      <c r="E51" s="10">
        <f>VLOOKUP(D51,Codebook!$A$4:$B$39,2,FALSE)</f>
        <v>41</v>
      </c>
    </row>
    <row r="52">
      <c r="A52" s="10" t="s">
        <v>358</v>
      </c>
      <c r="B52" s="23" t="s">
        <v>366</v>
      </c>
      <c r="C52" s="23" t="s">
        <v>367</v>
      </c>
      <c r="D52" s="10" t="s">
        <v>64</v>
      </c>
      <c r="E52" s="10">
        <f>VLOOKUP(D52,Codebook!$A$4:$B$39,2,FALSE)</f>
        <v>81</v>
      </c>
    </row>
    <row r="53">
      <c r="A53" s="10" t="s">
        <v>358</v>
      </c>
      <c r="B53" s="10" t="s">
        <v>368</v>
      </c>
      <c r="C53" s="23" t="s">
        <v>369</v>
      </c>
      <c r="D53" s="10" t="s">
        <v>63</v>
      </c>
      <c r="E53" s="10">
        <f>VLOOKUP(D53,Codebook!$A$4:$B$39,2,FALSE)</f>
        <v>80</v>
      </c>
    </row>
    <row r="54">
      <c r="A54" s="10" t="s">
        <v>358</v>
      </c>
      <c r="B54" s="10" t="s">
        <v>370</v>
      </c>
      <c r="C54" s="23" t="s">
        <v>371</v>
      </c>
      <c r="D54" s="10" t="s">
        <v>66</v>
      </c>
      <c r="E54" s="10">
        <f>VLOOKUP(D54,Codebook!$A$4:$B$39,2,FALSE)</f>
        <v>82</v>
      </c>
    </row>
  </sheetData>
  <dataValidations>
    <dataValidation type="list" allowBlank="1" sqref="I9:I16 D9:D31 D35:D54">
      <formula1>Codebook!$A$4:$A$39</formula1>
    </dataValidation>
  </dataValidations>
  <hyperlinks>
    <hyperlink r:id="rId1" ref="A38"/>
  </hyperlinks>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9.71"/>
    <col customWidth="1" min="2" max="5" width="5.0"/>
    <col customWidth="1" min="6" max="6" width="43.43"/>
    <col customWidth="1" min="7" max="7" width="33.86"/>
    <col customWidth="1" min="8" max="8" width="16.14"/>
    <col customWidth="1" min="9" max="10" width="8.71"/>
    <col customWidth="1" min="11" max="11" width="21.71"/>
    <col customWidth="1" min="12" max="13" width="8.71"/>
    <col customWidth="1" min="14" max="14" width="26.86"/>
    <col customWidth="1" min="15" max="19" width="8.71"/>
  </cols>
  <sheetData>
    <row r="1">
      <c r="A1" s="1" t="s">
        <v>372</v>
      </c>
    </row>
    <row r="2">
      <c r="A2" s="2" t="s">
        <v>373</v>
      </c>
      <c r="L2" s="10" t="s">
        <v>84</v>
      </c>
      <c r="N2" s="10" t="s">
        <v>374</v>
      </c>
    </row>
    <row r="3">
      <c r="A3" s="14" t="s">
        <v>375</v>
      </c>
      <c r="B3" s="14" t="s">
        <v>376</v>
      </c>
      <c r="C3" s="14" t="s">
        <v>377</v>
      </c>
      <c r="D3" s="14" t="s">
        <v>378</v>
      </c>
      <c r="E3" s="14" t="s">
        <v>379</v>
      </c>
      <c r="F3" s="14" t="s">
        <v>5</v>
      </c>
      <c r="G3" s="14" t="s">
        <v>89</v>
      </c>
      <c r="H3" s="14" t="s">
        <v>380</v>
      </c>
      <c r="I3" s="13" t="s">
        <v>381</v>
      </c>
      <c r="K3" s="10" t="s">
        <v>95</v>
      </c>
      <c r="L3" s="13" t="s">
        <v>91</v>
      </c>
      <c r="M3" s="14" t="s">
        <v>92</v>
      </c>
      <c r="N3" s="13" t="s">
        <v>382</v>
      </c>
      <c r="O3" s="14" t="s">
        <v>383</v>
      </c>
      <c r="P3" s="14" t="s">
        <v>92</v>
      </c>
      <c r="Q3" s="14" t="s">
        <v>384</v>
      </c>
    </row>
    <row r="4">
      <c r="A4" s="24">
        <v>1.1010201E7</v>
      </c>
      <c r="B4" s="24">
        <v>11.0</v>
      </c>
      <c r="C4" s="24">
        <v>1.0</v>
      </c>
      <c r="D4" s="24">
        <v>2.0</v>
      </c>
      <c r="E4" s="24">
        <v>1.0</v>
      </c>
      <c r="F4" s="24" t="s">
        <v>385</v>
      </c>
      <c r="G4" s="24" t="s">
        <v>386</v>
      </c>
      <c r="H4" s="15">
        <f>VLOOKUP(G4,Codebook!$A$4:$B$39,2,FALSE)</f>
        <v>22</v>
      </c>
      <c r="I4" s="24"/>
      <c r="K4" s="10" t="s">
        <v>99</v>
      </c>
      <c r="L4" s="15" t="s">
        <v>387</v>
      </c>
      <c r="M4" s="15" t="str">
        <f t="shared" ref="M4:M330" si="1">CONCATENATE(L4,O4," THEN ",H4)</f>
        <v>WHEN  "LandUseGrp" = 11121 THEN 22</v>
      </c>
      <c r="N4" s="15" t="s">
        <v>388</v>
      </c>
      <c r="O4" s="15" t="str">
        <f t="shared" ref="O4:O330" si="2">CONCATENATE(B4,C4,D4,E4)</f>
        <v>11121</v>
      </c>
      <c r="P4" s="15" t="str">
        <f t="shared" ref="P4:P330" si="3">CONCATENATE(N4,O4,", ",H4, ", ")</f>
        <v>if( "LandUseGrp" = 11121, 22, </v>
      </c>
      <c r="Q4" s="15" t="s">
        <v>389</v>
      </c>
    </row>
    <row r="5">
      <c r="A5" s="24">
        <v>1.1010204E7</v>
      </c>
      <c r="B5" s="24">
        <v>11.0</v>
      </c>
      <c r="C5" s="24">
        <v>1.0</v>
      </c>
      <c r="D5" s="24">
        <v>2.0</v>
      </c>
      <c r="E5" s="24">
        <v>4.0</v>
      </c>
      <c r="F5" s="24" t="s">
        <v>390</v>
      </c>
      <c r="G5" s="24" t="s">
        <v>386</v>
      </c>
      <c r="H5" s="15">
        <f>VLOOKUP(G5,Codebook!$A$4:$B$39,2,FALSE)</f>
        <v>22</v>
      </c>
      <c r="I5" s="24"/>
      <c r="K5" s="10" t="s">
        <v>102</v>
      </c>
      <c r="L5" s="15" t="s">
        <v>387</v>
      </c>
      <c r="M5" s="15" t="str">
        <f t="shared" si="1"/>
        <v>WHEN  "LandUseGrp" = 11124 THEN 22</v>
      </c>
      <c r="N5" s="15" t="s">
        <v>388</v>
      </c>
      <c r="O5" s="15" t="str">
        <f t="shared" si="2"/>
        <v>11124</v>
      </c>
      <c r="P5" s="15" t="str">
        <f t="shared" si="3"/>
        <v>if( "LandUseGrp" = 11124, 22, </v>
      </c>
      <c r="Q5" s="15" t="s">
        <v>389</v>
      </c>
    </row>
    <row r="6">
      <c r="A6" s="24">
        <v>1.10201E7</v>
      </c>
      <c r="B6" s="24">
        <v>11.0</v>
      </c>
      <c r="C6" s="24">
        <v>2.0</v>
      </c>
      <c r="D6" s="24">
        <v>1.0</v>
      </c>
      <c r="E6" s="24">
        <v>0.0</v>
      </c>
      <c r="F6" s="24" t="s">
        <v>391</v>
      </c>
      <c r="G6" s="24" t="s">
        <v>70</v>
      </c>
      <c r="H6" s="15">
        <f>VLOOKUP(G6,Codebook!$A$4:$B$39,2,FALSE)</f>
        <v>90</v>
      </c>
      <c r="I6" s="24"/>
      <c r="K6" s="10" t="s">
        <v>105</v>
      </c>
      <c r="L6" s="15" t="s">
        <v>387</v>
      </c>
      <c r="M6" s="15" t="str">
        <f t="shared" si="1"/>
        <v>WHEN  "LandUseGrp" = 11210 THEN 90</v>
      </c>
      <c r="N6" s="15" t="s">
        <v>388</v>
      </c>
      <c r="O6" s="15" t="str">
        <f t="shared" si="2"/>
        <v>11210</v>
      </c>
      <c r="P6" s="15" t="str">
        <f t="shared" si="3"/>
        <v>if( "LandUseGrp" = 11210, 90, </v>
      </c>
      <c r="Q6" s="15" t="s">
        <v>389</v>
      </c>
    </row>
    <row r="7">
      <c r="A7" s="24">
        <v>1.1020101E7</v>
      </c>
      <c r="B7" s="24">
        <v>11.0</v>
      </c>
      <c r="C7" s="24">
        <v>2.0</v>
      </c>
      <c r="D7" s="24">
        <v>1.0</v>
      </c>
      <c r="E7" s="24">
        <v>1.0</v>
      </c>
      <c r="F7" s="24" t="s">
        <v>392</v>
      </c>
      <c r="G7" s="24" t="s">
        <v>70</v>
      </c>
      <c r="H7" s="15">
        <f>VLOOKUP(G7,Codebook!$A$4:$B$39,2,FALSE)</f>
        <v>90</v>
      </c>
      <c r="I7" s="24"/>
      <c r="K7" s="10" t="s">
        <v>108</v>
      </c>
      <c r="L7" s="15" t="s">
        <v>387</v>
      </c>
      <c r="M7" s="15" t="str">
        <f t="shared" si="1"/>
        <v>WHEN  "LandUseGrp" = 11211 THEN 90</v>
      </c>
      <c r="N7" s="15" t="s">
        <v>388</v>
      </c>
      <c r="O7" s="15" t="str">
        <f t="shared" si="2"/>
        <v>11211</v>
      </c>
      <c r="P7" s="15" t="str">
        <f t="shared" si="3"/>
        <v>if( "LandUseGrp" = 11211, 90, </v>
      </c>
      <c r="Q7" s="15" t="s">
        <v>389</v>
      </c>
    </row>
    <row r="8">
      <c r="A8" s="24">
        <v>1.1050101E7</v>
      </c>
      <c r="B8" s="24">
        <v>11.0</v>
      </c>
      <c r="C8" s="24">
        <v>5.0</v>
      </c>
      <c r="D8" s="24">
        <v>1.0</v>
      </c>
      <c r="E8" s="24">
        <v>1.0</v>
      </c>
      <c r="F8" s="24" t="s">
        <v>393</v>
      </c>
      <c r="G8" s="24" t="s">
        <v>70</v>
      </c>
      <c r="H8" s="15">
        <f>VLOOKUP(G8,Codebook!$A$4:$B$39,2,FALSE)</f>
        <v>90</v>
      </c>
      <c r="I8" s="24"/>
      <c r="L8" s="15" t="s">
        <v>387</v>
      </c>
      <c r="M8" s="15" t="str">
        <f t="shared" si="1"/>
        <v>WHEN  "LandUseGrp" = 11511 THEN 90</v>
      </c>
      <c r="N8" s="15" t="s">
        <v>388</v>
      </c>
      <c r="O8" s="15" t="str">
        <f t="shared" si="2"/>
        <v>11511</v>
      </c>
      <c r="P8" s="15" t="str">
        <f t="shared" si="3"/>
        <v>if( "LandUseGrp" = 11511, 90, </v>
      </c>
      <c r="Q8" s="15" t="s">
        <v>389</v>
      </c>
    </row>
    <row r="9">
      <c r="A9" s="24">
        <v>1.10601E7</v>
      </c>
      <c r="B9" s="24">
        <v>11.0</v>
      </c>
      <c r="C9" s="24">
        <v>6.0</v>
      </c>
      <c r="D9" s="24">
        <v>1.0</v>
      </c>
      <c r="E9" s="24">
        <v>0.0</v>
      </c>
      <c r="F9" s="24" t="s">
        <v>394</v>
      </c>
      <c r="G9" s="24" t="s">
        <v>70</v>
      </c>
      <c r="H9" s="15">
        <f>VLOOKUP(G9,Codebook!$A$4:$B$39,2,FALSE)</f>
        <v>90</v>
      </c>
      <c r="I9" s="24"/>
      <c r="L9" s="15" t="s">
        <v>387</v>
      </c>
      <c r="M9" s="15" t="str">
        <f t="shared" si="1"/>
        <v>WHEN  "LandUseGrp" = 11610 THEN 90</v>
      </c>
      <c r="N9" s="15" t="s">
        <v>388</v>
      </c>
      <c r="O9" s="15" t="str">
        <f t="shared" si="2"/>
        <v>11610</v>
      </c>
      <c r="P9" s="15" t="str">
        <f t="shared" si="3"/>
        <v>if( "LandUseGrp" = 11610, 90, </v>
      </c>
      <c r="Q9" s="15" t="s">
        <v>389</v>
      </c>
    </row>
    <row r="10">
      <c r="A10" s="24">
        <v>1.10602E7</v>
      </c>
      <c r="B10" s="24">
        <v>11.0</v>
      </c>
      <c r="C10" s="24">
        <v>6.0</v>
      </c>
      <c r="D10" s="24">
        <v>2.0</v>
      </c>
      <c r="E10" s="24">
        <v>0.0</v>
      </c>
      <c r="F10" s="24" t="s">
        <v>395</v>
      </c>
      <c r="G10" s="24" t="s">
        <v>70</v>
      </c>
      <c r="H10" s="15">
        <f>VLOOKUP(G10,Codebook!$A$4:$B$39,2,FALSE)</f>
        <v>90</v>
      </c>
      <c r="I10" s="24"/>
      <c r="L10" s="15" t="s">
        <v>387</v>
      </c>
      <c r="M10" s="15" t="str">
        <f t="shared" si="1"/>
        <v>WHEN  "LandUseGrp" = 11620 THEN 90</v>
      </c>
      <c r="N10" s="15" t="s">
        <v>388</v>
      </c>
      <c r="O10" s="15" t="str">
        <f t="shared" si="2"/>
        <v>11620</v>
      </c>
      <c r="P10" s="15" t="str">
        <f t="shared" si="3"/>
        <v>if( "LandUseGrp" = 11620, 90, </v>
      </c>
      <c r="Q10" s="15" t="s">
        <v>389</v>
      </c>
    </row>
    <row r="11">
      <c r="A11" s="24">
        <v>1.1060201E7</v>
      </c>
      <c r="B11" s="24">
        <v>11.0</v>
      </c>
      <c r="C11" s="24">
        <v>6.0</v>
      </c>
      <c r="D11" s="24">
        <v>2.0</v>
      </c>
      <c r="E11" s="24">
        <v>1.0</v>
      </c>
      <c r="F11" s="24" t="s">
        <v>396</v>
      </c>
      <c r="G11" s="24" t="s">
        <v>70</v>
      </c>
      <c r="H11" s="15">
        <f>VLOOKUP(G11,Codebook!$A$4:$B$39,2,FALSE)</f>
        <v>90</v>
      </c>
      <c r="I11" s="24"/>
      <c r="L11" s="15" t="s">
        <v>387</v>
      </c>
      <c r="M11" s="15" t="str">
        <f t="shared" si="1"/>
        <v>WHEN  "LandUseGrp" = 11621 THEN 90</v>
      </c>
      <c r="N11" s="15" t="s">
        <v>388</v>
      </c>
      <c r="O11" s="15" t="str">
        <f t="shared" si="2"/>
        <v>11621</v>
      </c>
      <c r="P11" s="15" t="str">
        <f t="shared" si="3"/>
        <v>if( "LandUseGrp" = 11621, 90, </v>
      </c>
      <c r="Q11" s="15" t="s">
        <v>389</v>
      </c>
    </row>
    <row r="12">
      <c r="A12" s="24">
        <v>1.1060203E7</v>
      </c>
      <c r="B12" s="24">
        <v>11.0</v>
      </c>
      <c r="C12" s="24">
        <v>6.0</v>
      </c>
      <c r="D12" s="24">
        <v>2.0</v>
      </c>
      <c r="E12" s="24">
        <v>3.0</v>
      </c>
      <c r="F12" s="24" t="s">
        <v>397</v>
      </c>
      <c r="G12" s="24" t="s">
        <v>70</v>
      </c>
      <c r="H12" s="15">
        <f>VLOOKUP(G12,Codebook!$A$4:$B$39,2,FALSE)</f>
        <v>90</v>
      </c>
      <c r="I12" s="25" t="s">
        <v>398</v>
      </c>
      <c r="L12" s="15" t="s">
        <v>387</v>
      </c>
      <c r="M12" s="15" t="str">
        <f t="shared" si="1"/>
        <v>WHEN  "LandUseGrp" = 11623 THEN 90</v>
      </c>
      <c r="N12" s="15" t="s">
        <v>388</v>
      </c>
      <c r="O12" s="15" t="str">
        <f t="shared" si="2"/>
        <v>11623</v>
      </c>
      <c r="P12" s="15" t="str">
        <f t="shared" si="3"/>
        <v>if( "LandUseGrp" = 11623, 90, </v>
      </c>
      <c r="Q12" s="15" t="s">
        <v>389</v>
      </c>
    </row>
    <row r="13">
      <c r="A13" s="24">
        <v>1.1060208E7</v>
      </c>
      <c r="B13" s="24">
        <v>11.0</v>
      </c>
      <c r="C13" s="24">
        <v>6.0</v>
      </c>
      <c r="D13" s="24">
        <v>2.0</v>
      </c>
      <c r="E13" s="24">
        <v>8.0</v>
      </c>
      <c r="F13" s="24" t="s">
        <v>399</v>
      </c>
      <c r="G13" s="24" t="s">
        <v>70</v>
      </c>
      <c r="H13" s="15">
        <f>VLOOKUP(G13,Codebook!$A$4:$B$39,2,FALSE)</f>
        <v>90</v>
      </c>
      <c r="I13" s="24"/>
      <c r="L13" s="15" t="s">
        <v>387</v>
      </c>
      <c r="M13" s="15" t="str">
        <f t="shared" si="1"/>
        <v>WHEN  "LandUseGrp" = 11628 THEN 90</v>
      </c>
      <c r="N13" s="15" t="s">
        <v>388</v>
      </c>
      <c r="O13" s="15" t="str">
        <f t="shared" si="2"/>
        <v>11628</v>
      </c>
      <c r="P13" s="15" t="str">
        <f t="shared" si="3"/>
        <v>if( "LandUseGrp" = 11628, 90, </v>
      </c>
      <c r="Q13" s="15" t="s">
        <v>389</v>
      </c>
    </row>
    <row r="14">
      <c r="A14" s="24">
        <v>1.1080101E7</v>
      </c>
      <c r="B14" s="24">
        <v>11.0</v>
      </c>
      <c r="C14" s="24">
        <v>8.0</v>
      </c>
      <c r="D14" s="24">
        <v>1.0</v>
      </c>
      <c r="E14" s="24">
        <v>1.0</v>
      </c>
      <c r="F14" s="24" t="s">
        <v>400</v>
      </c>
      <c r="G14" s="24" t="s">
        <v>70</v>
      </c>
      <c r="H14" s="15">
        <f>VLOOKUP(G14,Codebook!$A$4:$B$39,2,FALSE)</f>
        <v>90</v>
      </c>
      <c r="I14" s="24"/>
      <c r="L14" s="15" t="s">
        <v>387</v>
      </c>
      <c r="M14" s="15" t="str">
        <f t="shared" si="1"/>
        <v>WHEN  "LandUseGrp" = 11811 THEN 90</v>
      </c>
      <c r="N14" s="15" t="s">
        <v>388</v>
      </c>
      <c r="O14" s="15" t="str">
        <f t="shared" si="2"/>
        <v>11811</v>
      </c>
      <c r="P14" s="15" t="str">
        <f t="shared" si="3"/>
        <v>if( "LandUseGrp" = 11811, 90, </v>
      </c>
      <c r="Q14" s="15" t="s">
        <v>389</v>
      </c>
    </row>
    <row r="15">
      <c r="A15" s="24">
        <v>1.1080204E7</v>
      </c>
      <c r="B15" s="24">
        <v>11.0</v>
      </c>
      <c r="C15" s="24">
        <v>8.0</v>
      </c>
      <c r="D15" s="24">
        <v>2.0</v>
      </c>
      <c r="E15" s="24">
        <v>4.0</v>
      </c>
      <c r="F15" s="24" t="s">
        <v>401</v>
      </c>
      <c r="G15" s="8" t="s">
        <v>40</v>
      </c>
      <c r="H15" s="15">
        <f>VLOOKUP(G15,Codebook!$A$4:$B$39,2,FALSE)</f>
        <v>33</v>
      </c>
      <c r="I15" s="24"/>
      <c r="L15" s="15" t="s">
        <v>387</v>
      </c>
      <c r="M15" s="15" t="str">
        <f t="shared" si="1"/>
        <v>WHEN  "LandUseGrp" = 11824 THEN 33</v>
      </c>
      <c r="N15" s="15" t="s">
        <v>388</v>
      </c>
      <c r="O15" s="15" t="str">
        <f t="shared" si="2"/>
        <v>11824</v>
      </c>
      <c r="P15" s="15" t="str">
        <f t="shared" si="3"/>
        <v>if( "LandUseGrp" = 11824, 33, </v>
      </c>
      <c r="Q15" s="15" t="s">
        <v>389</v>
      </c>
    </row>
    <row r="16">
      <c r="A16" s="24">
        <v>1.1080301E7</v>
      </c>
      <c r="B16" s="24">
        <v>11.0</v>
      </c>
      <c r="C16" s="24">
        <v>8.0</v>
      </c>
      <c r="D16" s="24">
        <v>3.0</v>
      </c>
      <c r="E16" s="24">
        <v>1.0</v>
      </c>
      <c r="F16" s="24" t="s">
        <v>402</v>
      </c>
      <c r="G16" s="24" t="s">
        <v>70</v>
      </c>
      <c r="H16" s="15">
        <f>VLOOKUP(G16,Codebook!$A$4:$B$39,2,FALSE)</f>
        <v>90</v>
      </c>
      <c r="I16" s="25" t="s">
        <v>398</v>
      </c>
      <c r="L16" s="15" t="s">
        <v>387</v>
      </c>
      <c r="M16" s="15" t="str">
        <f t="shared" si="1"/>
        <v>WHEN  "LandUseGrp" = 11831 THEN 90</v>
      </c>
      <c r="N16" s="15" t="s">
        <v>388</v>
      </c>
      <c r="O16" s="15" t="str">
        <f t="shared" si="2"/>
        <v>11831</v>
      </c>
      <c r="P16" s="15" t="str">
        <f t="shared" si="3"/>
        <v>if( "LandUseGrp" = 11831, 90, </v>
      </c>
      <c r="Q16" s="15" t="s">
        <v>389</v>
      </c>
    </row>
    <row r="17">
      <c r="A17" s="24">
        <v>1.10804E7</v>
      </c>
      <c r="B17" s="24">
        <v>11.0</v>
      </c>
      <c r="C17" s="24">
        <v>8.0</v>
      </c>
      <c r="D17" s="24">
        <v>4.0</v>
      </c>
      <c r="E17" s="24">
        <v>0.0</v>
      </c>
      <c r="F17" s="24" t="s">
        <v>403</v>
      </c>
      <c r="G17" s="8" t="s">
        <v>40</v>
      </c>
      <c r="H17" s="15">
        <f>VLOOKUP(G17,Codebook!$A$4:$B$39,2,FALSE)</f>
        <v>33</v>
      </c>
      <c r="I17" s="24"/>
      <c r="L17" s="15" t="s">
        <v>387</v>
      </c>
      <c r="M17" s="15" t="str">
        <f t="shared" si="1"/>
        <v>WHEN  "LandUseGrp" = 11840 THEN 33</v>
      </c>
      <c r="N17" s="15" t="s">
        <v>388</v>
      </c>
      <c r="O17" s="15" t="str">
        <f t="shared" si="2"/>
        <v>11840</v>
      </c>
      <c r="P17" s="15" t="str">
        <f t="shared" si="3"/>
        <v>if( "LandUseGrp" = 11840, 33, </v>
      </c>
      <c r="Q17" s="15" t="s">
        <v>389</v>
      </c>
    </row>
    <row r="18">
      <c r="A18" s="24">
        <v>1.10901E7</v>
      </c>
      <c r="B18" s="24">
        <v>11.0</v>
      </c>
      <c r="C18" s="24">
        <v>9.0</v>
      </c>
      <c r="D18" s="24">
        <v>1.0</v>
      </c>
      <c r="E18" s="24">
        <v>0.0</v>
      </c>
      <c r="F18" s="24" t="s">
        <v>404</v>
      </c>
      <c r="G18" s="24" t="s">
        <v>70</v>
      </c>
      <c r="H18" s="15">
        <f>VLOOKUP(G18,Codebook!$A$4:$B$39,2,FALSE)</f>
        <v>90</v>
      </c>
      <c r="I18" s="25" t="s">
        <v>398</v>
      </c>
      <c r="L18" s="15" t="s">
        <v>387</v>
      </c>
      <c r="M18" s="15" t="str">
        <f t="shared" si="1"/>
        <v>WHEN  "LandUseGrp" = 11910 THEN 90</v>
      </c>
      <c r="N18" s="15" t="s">
        <v>388</v>
      </c>
      <c r="O18" s="15" t="str">
        <f t="shared" si="2"/>
        <v>11910</v>
      </c>
      <c r="P18" s="15" t="str">
        <f t="shared" si="3"/>
        <v>if( "LandUseGrp" = 11910, 90, </v>
      </c>
      <c r="Q18" s="15" t="s">
        <v>389</v>
      </c>
    </row>
    <row r="19">
      <c r="A19" s="24">
        <v>1.1090101E7</v>
      </c>
      <c r="B19" s="24">
        <v>11.0</v>
      </c>
      <c r="C19" s="24">
        <v>9.0</v>
      </c>
      <c r="D19" s="24">
        <v>1.0</v>
      </c>
      <c r="E19" s="24">
        <v>1.0</v>
      </c>
      <c r="F19" s="24" t="s">
        <v>405</v>
      </c>
      <c r="G19" s="24" t="s">
        <v>63</v>
      </c>
      <c r="H19" s="15">
        <f>VLOOKUP(G19,Codebook!$A$4:$B$39,2,FALSE)</f>
        <v>80</v>
      </c>
      <c r="I19" s="24"/>
      <c r="L19" s="15" t="s">
        <v>387</v>
      </c>
      <c r="M19" s="15" t="str">
        <f t="shared" si="1"/>
        <v>WHEN  "LandUseGrp" = 11911 THEN 80</v>
      </c>
      <c r="N19" s="15" t="s">
        <v>388</v>
      </c>
      <c r="O19" s="15" t="str">
        <f t="shared" si="2"/>
        <v>11911</v>
      </c>
      <c r="P19" s="15" t="str">
        <f t="shared" si="3"/>
        <v>if( "LandUseGrp" = 11911, 80, </v>
      </c>
      <c r="Q19" s="15" t="s">
        <v>389</v>
      </c>
    </row>
    <row r="20">
      <c r="A20" s="24">
        <v>1.20101E7</v>
      </c>
      <c r="B20" s="24">
        <v>12.0</v>
      </c>
      <c r="C20" s="24">
        <v>1.0</v>
      </c>
      <c r="D20" s="24">
        <v>1.0</v>
      </c>
      <c r="E20" s="24">
        <v>0.0</v>
      </c>
      <c r="F20" s="24" t="s">
        <v>406</v>
      </c>
      <c r="G20" s="26" t="s">
        <v>42</v>
      </c>
      <c r="H20" s="15">
        <f>VLOOKUP(G20,Codebook!$A$4:$B$39,2,FALSE)</f>
        <v>34</v>
      </c>
      <c r="I20" s="24"/>
      <c r="L20" s="15" t="s">
        <v>387</v>
      </c>
      <c r="M20" s="15" t="str">
        <f t="shared" si="1"/>
        <v>WHEN  "LandUseGrp" = 12110 THEN 34</v>
      </c>
      <c r="N20" s="15" t="s">
        <v>388</v>
      </c>
      <c r="O20" s="15" t="str">
        <f t="shared" si="2"/>
        <v>12110</v>
      </c>
      <c r="P20" s="15" t="str">
        <f t="shared" si="3"/>
        <v>if( "LandUseGrp" = 12110, 34, </v>
      </c>
      <c r="Q20" s="15" t="s">
        <v>389</v>
      </c>
    </row>
    <row r="21" ht="15.75" customHeight="1">
      <c r="A21" s="24">
        <v>1.2010201E7</v>
      </c>
      <c r="B21" s="24">
        <v>12.0</v>
      </c>
      <c r="C21" s="24">
        <v>1.0</v>
      </c>
      <c r="D21" s="24">
        <v>2.0</v>
      </c>
      <c r="E21" s="24">
        <v>1.0</v>
      </c>
      <c r="F21" s="24" t="s">
        <v>407</v>
      </c>
      <c r="G21" s="26" t="s">
        <v>42</v>
      </c>
      <c r="H21" s="15">
        <f>VLOOKUP(G21,Codebook!$A$4:$B$39,2,FALSE)</f>
        <v>34</v>
      </c>
      <c r="I21" s="24"/>
      <c r="L21" s="15" t="s">
        <v>387</v>
      </c>
      <c r="M21" s="15" t="str">
        <f t="shared" si="1"/>
        <v>WHEN  "LandUseGrp" = 12121 THEN 34</v>
      </c>
      <c r="N21" s="15" t="s">
        <v>388</v>
      </c>
      <c r="O21" s="15" t="str">
        <f t="shared" si="2"/>
        <v>12121</v>
      </c>
      <c r="P21" s="15" t="str">
        <f t="shared" si="3"/>
        <v>if( "LandUseGrp" = 12121, 34, </v>
      </c>
      <c r="Q21" s="15" t="s">
        <v>389</v>
      </c>
    </row>
    <row r="22" ht="15.75" customHeight="1">
      <c r="A22" s="24">
        <v>1.2010202E7</v>
      </c>
      <c r="B22" s="24">
        <v>12.0</v>
      </c>
      <c r="C22" s="24">
        <v>1.0</v>
      </c>
      <c r="D22" s="24">
        <v>2.0</v>
      </c>
      <c r="E22" s="24">
        <v>2.0</v>
      </c>
      <c r="F22" s="24" t="s">
        <v>408</v>
      </c>
      <c r="G22" s="26" t="s">
        <v>42</v>
      </c>
      <c r="H22" s="15">
        <f>VLOOKUP(G22,Codebook!$A$4:$B$39,2,FALSE)</f>
        <v>34</v>
      </c>
      <c r="I22" s="24"/>
      <c r="L22" s="15" t="s">
        <v>387</v>
      </c>
      <c r="M22" s="15" t="str">
        <f t="shared" si="1"/>
        <v>WHEN  "LandUseGrp" = 12122 THEN 34</v>
      </c>
      <c r="N22" s="15" t="s">
        <v>388</v>
      </c>
      <c r="O22" s="15" t="str">
        <f t="shared" si="2"/>
        <v>12122</v>
      </c>
      <c r="P22" s="15" t="str">
        <f t="shared" si="3"/>
        <v>if( "LandUseGrp" = 12122, 34, </v>
      </c>
      <c r="Q22" s="15" t="s">
        <v>389</v>
      </c>
    </row>
    <row r="23" ht="15.75" customHeight="1">
      <c r="A23" s="24">
        <v>1.2010203E7</v>
      </c>
      <c r="B23" s="24">
        <v>12.0</v>
      </c>
      <c r="C23" s="24">
        <v>1.0</v>
      </c>
      <c r="D23" s="24">
        <v>2.0</v>
      </c>
      <c r="E23" s="24">
        <v>3.0</v>
      </c>
      <c r="F23" s="24" t="s">
        <v>409</v>
      </c>
      <c r="G23" s="26" t="s">
        <v>42</v>
      </c>
      <c r="H23" s="15">
        <f>VLOOKUP(G23,Codebook!$A$4:$B$39,2,FALSE)</f>
        <v>34</v>
      </c>
      <c r="I23" s="24"/>
      <c r="L23" s="15" t="s">
        <v>387</v>
      </c>
      <c r="M23" s="15" t="str">
        <f t="shared" si="1"/>
        <v>WHEN  "LandUseGrp" = 12123 THEN 34</v>
      </c>
      <c r="N23" s="15" t="s">
        <v>388</v>
      </c>
      <c r="O23" s="15" t="str">
        <f t="shared" si="2"/>
        <v>12123</v>
      </c>
      <c r="P23" s="15" t="str">
        <f t="shared" si="3"/>
        <v>if( "LandUseGrp" = 12123, 34, </v>
      </c>
      <c r="Q23" s="15" t="s">
        <v>389</v>
      </c>
    </row>
    <row r="24" ht="15.75" customHeight="1">
      <c r="A24" s="24">
        <v>1.2010204E7</v>
      </c>
      <c r="B24" s="24">
        <v>12.0</v>
      </c>
      <c r="C24" s="24">
        <v>1.0</v>
      </c>
      <c r="D24" s="24">
        <v>2.0</v>
      </c>
      <c r="E24" s="24">
        <v>4.0</v>
      </c>
      <c r="F24" s="24" t="s">
        <v>410</v>
      </c>
      <c r="G24" s="26" t="s">
        <v>42</v>
      </c>
      <c r="H24" s="15">
        <f>VLOOKUP(G24,Codebook!$A$4:$B$39,2,FALSE)</f>
        <v>34</v>
      </c>
      <c r="I24" s="24"/>
      <c r="L24" s="15" t="s">
        <v>387</v>
      </c>
      <c r="M24" s="15" t="str">
        <f t="shared" si="1"/>
        <v>WHEN  "LandUseGrp" = 12124 THEN 34</v>
      </c>
      <c r="N24" s="15" t="s">
        <v>388</v>
      </c>
      <c r="O24" s="15" t="str">
        <f t="shared" si="2"/>
        <v>12124</v>
      </c>
      <c r="P24" s="15" t="str">
        <f t="shared" si="3"/>
        <v>if( "LandUseGrp" = 12124, 34, </v>
      </c>
      <c r="Q24" s="15" t="s">
        <v>389</v>
      </c>
    </row>
    <row r="25" ht="15.75" customHeight="1">
      <c r="A25" s="24">
        <v>1.20103E7</v>
      </c>
      <c r="B25" s="24">
        <v>12.0</v>
      </c>
      <c r="C25" s="24">
        <v>1.0</v>
      </c>
      <c r="D25" s="24">
        <v>3.0</v>
      </c>
      <c r="E25" s="24">
        <v>0.0</v>
      </c>
      <c r="F25" s="24" t="s">
        <v>411</v>
      </c>
      <c r="G25" s="26" t="s">
        <v>42</v>
      </c>
      <c r="H25" s="15">
        <f>VLOOKUP(G25,Codebook!$A$4:$B$39,2,FALSE)</f>
        <v>34</v>
      </c>
      <c r="I25" s="24"/>
      <c r="L25" s="15" t="s">
        <v>387</v>
      </c>
      <c r="M25" s="15" t="str">
        <f t="shared" si="1"/>
        <v>WHEN  "LandUseGrp" = 12130 THEN 34</v>
      </c>
      <c r="N25" s="15" t="s">
        <v>388</v>
      </c>
      <c r="O25" s="15" t="str">
        <f t="shared" si="2"/>
        <v>12130</v>
      </c>
      <c r="P25" s="15" t="str">
        <f t="shared" si="3"/>
        <v>if( "LandUseGrp" = 12130, 34, </v>
      </c>
      <c r="Q25" s="15" t="s">
        <v>389</v>
      </c>
    </row>
    <row r="26" ht="15.75" customHeight="1">
      <c r="A26" s="24">
        <v>1.2010303E7</v>
      </c>
      <c r="B26" s="24">
        <v>12.0</v>
      </c>
      <c r="C26" s="24">
        <v>1.0</v>
      </c>
      <c r="D26" s="24">
        <v>3.0</v>
      </c>
      <c r="E26" s="24">
        <v>3.0</v>
      </c>
      <c r="F26" s="24" t="s">
        <v>412</v>
      </c>
      <c r="G26" s="26" t="s">
        <v>42</v>
      </c>
      <c r="H26" s="15">
        <f>VLOOKUP(G26,Codebook!$A$4:$B$39,2,FALSE)</f>
        <v>34</v>
      </c>
      <c r="I26" s="24"/>
      <c r="L26" s="15" t="s">
        <v>387</v>
      </c>
      <c r="M26" s="15" t="str">
        <f t="shared" si="1"/>
        <v>WHEN  "LandUseGrp" = 12133 THEN 34</v>
      </c>
      <c r="N26" s="15" t="s">
        <v>388</v>
      </c>
      <c r="O26" s="15" t="str">
        <f t="shared" si="2"/>
        <v>12133</v>
      </c>
      <c r="P26" s="15" t="str">
        <f t="shared" si="3"/>
        <v>if( "LandUseGrp" = 12133, 34, </v>
      </c>
      <c r="Q26" s="15" t="s">
        <v>389</v>
      </c>
    </row>
    <row r="27" ht="15.75" customHeight="1">
      <c r="A27" s="24">
        <v>1.2010304E7</v>
      </c>
      <c r="B27" s="24">
        <v>12.0</v>
      </c>
      <c r="C27" s="24">
        <v>1.0</v>
      </c>
      <c r="D27" s="24">
        <v>3.0</v>
      </c>
      <c r="E27" s="24">
        <v>4.0</v>
      </c>
      <c r="F27" s="24" t="s">
        <v>413</v>
      </c>
      <c r="G27" s="26" t="s">
        <v>42</v>
      </c>
      <c r="H27" s="15">
        <f>VLOOKUP(G27,Codebook!$A$4:$B$39,2,FALSE)</f>
        <v>34</v>
      </c>
      <c r="I27" s="24"/>
      <c r="L27" s="15" t="s">
        <v>387</v>
      </c>
      <c r="M27" s="15" t="str">
        <f t="shared" si="1"/>
        <v>WHEN  "LandUseGrp" = 12134 THEN 34</v>
      </c>
      <c r="N27" s="15" t="s">
        <v>388</v>
      </c>
      <c r="O27" s="15" t="str">
        <f t="shared" si="2"/>
        <v>12134</v>
      </c>
      <c r="P27" s="15" t="str">
        <f t="shared" si="3"/>
        <v>if( "LandUseGrp" = 12134, 34, </v>
      </c>
      <c r="Q27" s="15" t="s">
        <v>389</v>
      </c>
    </row>
    <row r="28" ht="15.75" customHeight="1">
      <c r="A28" s="24">
        <v>1.2010305E7</v>
      </c>
      <c r="B28" s="24">
        <v>12.0</v>
      </c>
      <c r="C28" s="24">
        <v>1.0</v>
      </c>
      <c r="D28" s="24">
        <v>3.0</v>
      </c>
      <c r="E28" s="24">
        <v>5.0</v>
      </c>
      <c r="F28" s="24" t="s">
        <v>414</v>
      </c>
      <c r="G28" s="26" t="s">
        <v>42</v>
      </c>
      <c r="H28" s="15">
        <f>VLOOKUP(G28,Codebook!$A$4:$B$39,2,FALSE)</f>
        <v>34</v>
      </c>
      <c r="I28" s="24"/>
      <c r="L28" s="15" t="s">
        <v>387</v>
      </c>
      <c r="M28" s="15" t="str">
        <f t="shared" si="1"/>
        <v>WHEN  "LandUseGrp" = 12135 THEN 34</v>
      </c>
      <c r="N28" s="15" t="s">
        <v>388</v>
      </c>
      <c r="O28" s="15" t="str">
        <f t="shared" si="2"/>
        <v>12135</v>
      </c>
      <c r="P28" s="15" t="str">
        <f t="shared" si="3"/>
        <v>if( "LandUseGrp" = 12135, 34, </v>
      </c>
      <c r="Q28" s="15" t="s">
        <v>389</v>
      </c>
    </row>
    <row r="29" ht="15.75" customHeight="1">
      <c r="A29" s="24">
        <v>1.2010306E7</v>
      </c>
      <c r="B29" s="24">
        <v>12.0</v>
      </c>
      <c r="C29" s="24">
        <v>1.0</v>
      </c>
      <c r="D29" s="24">
        <v>3.0</v>
      </c>
      <c r="E29" s="24">
        <v>6.0</v>
      </c>
      <c r="F29" s="24" t="s">
        <v>415</v>
      </c>
      <c r="G29" s="26" t="s">
        <v>42</v>
      </c>
      <c r="H29" s="15">
        <f>VLOOKUP(G29,Codebook!$A$4:$B$39,2,FALSE)</f>
        <v>34</v>
      </c>
      <c r="I29" s="24"/>
      <c r="L29" s="15" t="s">
        <v>387</v>
      </c>
      <c r="M29" s="15" t="str">
        <f t="shared" si="1"/>
        <v>WHEN  "LandUseGrp" = 12136 THEN 34</v>
      </c>
      <c r="N29" s="15" t="s">
        <v>388</v>
      </c>
      <c r="O29" s="15" t="str">
        <f t="shared" si="2"/>
        <v>12136</v>
      </c>
      <c r="P29" s="15" t="str">
        <f t="shared" si="3"/>
        <v>if( "LandUseGrp" = 12136, 34, </v>
      </c>
      <c r="Q29" s="15" t="s">
        <v>389</v>
      </c>
    </row>
    <row r="30" ht="15.75" customHeight="1">
      <c r="A30" s="24">
        <v>1.2010307E7</v>
      </c>
      <c r="B30" s="24">
        <v>12.0</v>
      </c>
      <c r="C30" s="24">
        <v>1.0</v>
      </c>
      <c r="D30" s="24">
        <v>3.0</v>
      </c>
      <c r="E30" s="24">
        <v>7.0</v>
      </c>
      <c r="F30" s="24" t="s">
        <v>416</v>
      </c>
      <c r="G30" s="26" t="s">
        <v>42</v>
      </c>
      <c r="H30" s="15">
        <f>VLOOKUP(G30,Codebook!$A$4:$B$39,2,FALSE)</f>
        <v>34</v>
      </c>
      <c r="I30" s="24"/>
      <c r="L30" s="15" t="s">
        <v>387</v>
      </c>
      <c r="M30" s="15" t="str">
        <f t="shared" si="1"/>
        <v>WHEN  "LandUseGrp" = 12137 THEN 34</v>
      </c>
      <c r="N30" s="15" t="s">
        <v>388</v>
      </c>
      <c r="O30" s="15" t="str">
        <f t="shared" si="2"/>
        <v>12137</v>
      </c>
      <c r="P30" s="15" t="str">
        <f t="shared" si="3"/>
        <v>if( "LandUseGrp" = 12137, 34, </v>
      </c>
      <c r="Q30" s="15" t="s">
        <v>389</v>
      </c>
    </row>
    <row r="31" ht="15.75" customHeight="1">
      <c r="A31" s="24">
        <v>1.2010308E7</v>
      </c>
      <c r="B31" s="24">
        <v>12.0</v>
      </c>
      <c r="C31" s="24">
        <v>1.0</v>
      </c>
      <c r="D31" s="24">
        <v>3.0</v>
      </c>
      <c r="E31" s="24">
        <v>8.0</v>
      </c>
      <c r="F31" s="24" t="s">
        <v>417</v>
      </c>
      <c r="G31" s="26" t="s">
        <v>42</v>
      </c>
      <c r="H31" s="15">
        <f>VLOOKUP(G31,Codebook!$A$4:$B$39,2,FALSE)</f>
        <v>34</v>
      </c>
      <c r="I31" s="24"/>
      <c r="L31" s="15" t="s">
        <v>387</v>
      </c>
      <c r="M31" s="15" t="str">
        <f t="shared" si="1"/>
        <v>WHEN  "LandUseGrp" = 12138 THEN 34</v>
      </c>
      <c r="N31" s="15" t="s">
        <v>388</v>
      </c>
      <c r="O31" s="15" t="str">
        <f t="shared" si="2"/>
        <v>12138</v>
      </c>
      <c r="P31" s="15" t="str">
        <f t="shared" si="3"/>
        <v>if( "LandUseGrp" = 12138, 34, </v>
      </c>
      <c r="Q31" s="15" t="s">
        <v>389</v>
      </c>
    </row>
    <row r="32" ht="15.75" customHeight="1">
      <c r="A32" s="24">
        <v>1.2010309E7</v>
      </c>
      <c r="B32" s="24">
        <v>12.0</v>
      </c>
      <c r="C32" s="24">
        <v>1.0</v>
      </c>
      <c r="D32" s="24">
        <v>3.0</v>
      </c>
      <c r="E32" s="24">
        <v>9.0</v>
      </c>
      <c r="F32" s="24" t="s">
        <v>418</v>
      </c>
      <c r="G32" s="26" t="s">
        <v>42</v>
      </c>
      <c r="H32" s="15">
        <f>VLOOKUP(G32,Codebook!$A$4:$B$39,2,FALSE)</f>
        <v>34</v>
      </c>
      <c r="I32" s="24"/>
      <c r="L32" s="15" t="s">
        <v>387</v>
      </c>
      <c r="M32" s="15" t="str">
        <f t="shared" si="1"/>
        <v>WHEN  "LandUseGrp" = 12139 THEN 34</v>
      </c>
      <c r="N32" s="15" t="s">
        <v>388</v>
      </c>
      <c r="O32" s="15" t="str">
        <f t="shared" si="2"/>
        <v>12139</v>
      </c>
      <c r="P32" s="15" t="str">
        <f t="shared" si="3"/>
        <v>if( "LandUseGrp" = 12139, 34, </v>
      </c>
      <c r="Q32" s="15" t="s">
        <v>389</v>
      </c>
    </row>
    <row r="33" ht="15.75" customHeight="1">
      <c r="A33" s="24">
        <v>1.2010312E7</v>
      </c>
      <c r="B33" s="24">
        <v>12.0</v>
      </c>
      <c r="C33" s="24">
        <v>1.0</v>
      </c>
      <c r="D33" s="24">
        <v>3.0</v>
      </c>
      <c r="E33" s="24">
        <v>12.0</v>
      </c>
      <c r="F33" s="24" t="s">
        <v>419</v>
      </c>
      <c r="G33" s="26" t="s">
        <v>42</v>
      </c>
      <c r="H33" s="15">
        <f>VLOOKUP(G33,Codebook!$A$4:$B$39,2,FALSE)</f>
        <v>34</v>
      </c>
      <c r="I33" s="24"/>
      <c r="L33" s="15" t="s">
        <v>387</v>
      </c>
      <c r="M33" s="15" t="str">
        <f t="shared" si="1"/>
        <v>WHEN  "LandUseGrp" = 121312 THEN 34</v>
      </c>
      <c r="N33" s="15" t="s">
        <v>388</v>
      </c>
      <c r="O33" s="15" t="str">
        <f t="shared" si="2"/>
        <v>121312</v>
      </c>
      <c r="P33" s="15" t="str">
        <f t="shared" si="3"/>
        <v>if( "LandUseGrp" = 121312, 34, </v>
      </c>
      <c r="Q33" s="15" t="s">
        <v>389</v>
      </c>
    </row>
    <row r="34" ht="15.75" customHeight="1">
      <c r="A34" s="24">
        <v>1.2010401E7</v>
      </c>
      <c r="B34" s="24">
        <v>12.0</v>
      </c>
      <c r="C34" s="24">
        <v>1.0</v>
      </c>
      <c r="D34" s="24">
        <v>4.0</v>
      </c>
      <c r="E34" s="24">
        <v>1.0</v>
      </c>
      <c r="F34" s="24" t="s">
        <v>420</v>
      </c>
      <c r="G34" s="26" t="s">
        <v>42</v>
      </c>
      <c r="H34" s="15">
        <f>VLOOKUP(G34,Codebook!$A$4:$B$39,2,FALSE)</f>
        <v>34</v>
      </c>
      <c r="I34" s="24"/>
      <c r="L34" s="15" t="s">
        <v>387</v>
      </c>
      <c r="M34" s="15" t="str">
        <f t="shared" si="1"/>
        <v>WHEN  "LandUseGrp" = 12141 THEN 34</v>
      </c>
      <c r="N34" s="15" t="s">
        <v>388</v>
      </c>
      <c r="O34" s="15" t="str">
        <f t="shared" si="2"/>
        <v>12141</v>
      </c>
      <c r="P34" s="15" t="str">
        <f t="shared" si="3"/>
        <v>if( "LandUseGrp" = 12141, 34, </v>
      </c>
      <c r="Q34" s="15" t="s">
        <v>389</v>
      </c>
    </row>
    <row r="35" ht="15.75" customHeight="1">
      <c r="A35" s="24">
        <v>1.2010402E7</v>
      </c>
      <c r="B35" s="24">
        <v>12.0</v>
      </c>
      <c r="C35" s="24">
        <v>1.0</v>
      </c>
      <c r="D35" s="24">
        <v>4.0</v>
      </c>
      <c r="E35" s="24">
        <v>2.0</v>
      </c>
      <c r="F35" s="24" t="s">
        <v>421</v>
      </c>
      <c r="G35" s="26" t="s">
        <v>42</v>
      </c>
      <c r="H35" s="15">
        <f>VLOOKUP(G35,Codebook!$A$4:$B$39,2,FALSE)</f>
        <v>34</v>
      </c>
      <c r="I35" s="24"/>
      <c r="L35" s="15" t="s">
        <v>387</v>
      </c>
      <c r="M35" s="15" t="str">
        <f t="shared" si="1"/>
        <v>WHEN  "LandUseGrp" = 12142 THEN 34</v>
      </c>
      <c r="N35" s="15" t="s">
        <v>388</v>
      </c>
      <c r="O35" s="15" t="str">
        <f t="shared" si="2"/>
        <v>12142</v>
      </c>
      <c r="P35" s="15" t="str">
        <f t="shared" si="3"/>
        <v>if( "LandUseGrp" = 12142, 34, </v>
      </c>
      <c r="Q35" s="15" t="s">
        <v>389</v>
      </c>
    </row>
    <row r="36" ht="15.75" customHeight="1">
      <c r="A36" s="24">
        <v>1.2020101E7</v>
      </c>
      <c r="B36" s="24">
        <v>12.0</v>
      </c>
      <c r="C36" s="24">
        <v>2.0</v>
      </c>
      <c r="D36" s="24">
        <v>1.0</v>
      </c>
      <c r="E36" s="24">
        <v>1.0</v>
      </c>
      <c r="F36" s="24" t="s">
        <v>422</v>
      </c>
      <c r="G36" s="26" t="s">
        <v>42</v>
      </c>
      <c r="H36" s="15">
        <f>VLOOKUP(G36,Codebook!$A$4:$B$39,2,FALSE)</f>
        <v>34</v>
      </c>
      <c r="I36" s="24"/>
      <c r="L36" s="15" t="s">
        <v>387</v>
      </c>
      <c r="M36" s="15" t="str">
        <f t="shared" si="1"/>
        <v>WHEN  "LandUseGrp" = 12211 THEN 34</v>
      </c>
      <c r="N36" s="15" t="s">
        <v>388</v>
      </c>
      <c r="O36" s="15" t="str">
        <f t="shared" si="2"/>
        <v>12211</v>
      </c>
      <c r="P36" s="15" t="str">
        <f t="shared" si="3"/>
        <v>if( "LandUseGrp" = 12211, 34, </v>
      </c>
      <c r="Q36" s="15" t="s">
        <v>389</v>
      </c>
    </row>
    <row r="37" ht="15.75" customHeight="1">
      <c r="A37" s="24">
        <v>1.20301E7</v>
      </c>
      <c r="B37" s="24">
        <v>12.0</v>
      </c>
      <c r="C37" s="24">
        <v>3.0</v>
      </c>
      <c r="D37" s="24">
        <v>1.0</v>
      </c>
      <c r="E37" s="24">
        <v>0.0</v>
      </c>
      <c r="F37" s="24" t="s">
        <v>423</v>
      </c>
      <c r="G37" s="26" t="s">
        <v>51</v>
      </c>
      <c r="H37" s="15">
        <f>VLOOKUP(G37,Codebook!$A$4:$B$39,2,FALSE)</f>
        <v>39</v>
      </c>
      <c r="I37" s="24"/>
      <c r="L37" s="15" t="s">
        <v>387</v>
      </c>
      <c r="M37" s="15" t="str">
        <f t="shared" si="1"/>
        <v>WHEN  "LandUseGrp" = 12310 THEN 39</v>
      </c>
      <c r="N37" s="15" t="s">
        <v>388</v>
      </c>
      <c r="O37" s="15" t="str">
        <f t="shared" si="2"/>
        <v>12310</v>
      </c>
      <c r="P37" s="15" t="str">
        <f t="shared" si="3"/>
        <v>if( "LandUseGrp" = 12310, 39, </v>
      </c>
      <c r="Q37" s="15" t="s">
        <v>389</v>
      </c>
    </row>
    <row r="38" ht="15.75" customHeight="1">
      <c r="A38" s="24">
        <v>1.2030102E7</v>
      </c>
      <c r="B38" s="24">
        <v>12.0</v>
      </c>
      <c r="C38" s="24">
        <v>3.0</v>
      </c>
      <c r="D38" s="24">
        <v>1.0</v>
      </c>
      <c r="E38" s="24">
        <v>2.0</v>
      </c>
      <c r="F38" s="24" t="s">
        <v>424</v>
      </c>
      <c r="G38" s="26" t="s">
        <v>51</v>
      </c>
      <c r="H38" s="15">
        <f>VLOOKUP(G38,Codebook!$A$4:$B$39,2,FALSE)</f>
        <v>39</v>
      </c>
      <c r="I38" s="24"/>
      <c r="L38" s="15" t="s">
        <v>387</v>
      </c>
      <c r="M38" s="15" t="str">
        <f t="shared" si="1"/>
        <v>WHEN  "LandUseGrp" = 12312 THEN 39</v>
      </c>
      <c r="N38" s="15" t="s">
        <v>388</v>
      </c>
      <c r="O38" s="15" t="str">
        <f t="shared" si="2"/>
        <v>12312</v>
      </c>
      <c r="P38" s="15" t="str">
        <f t="shared" si="3"/>
        <v>if( "LandUseGrp" = 12312, 39, </v>
      </c>
      <c r="Q38" s="15" t="s">
        <v>389</v>
      </c>
    </row>
    <row r="39" ht="15.75" customHeight="1">
      <c r="A39" s="24">
        <v>1.20402E7</v>
      </c>
      <c r="B39" s="24">
        <v>12.0</v>
      </c>
      <c r="C39" s="24">
        <v>4.0</v>
      </c>
      <c r="D39" s="24">
        <v>2.0</v>
      </c>
      <c r="E39" s="24">
        <v>0.0</v>
      </c>
      <c r="F39" s="24" t="s">
        <v>425</v>
      </c>
      <c r="G39" s="26" t="s">
        <v>42</v>
      </c>
      <c r="H39" s="15">
        <f>VLOOKUP(G39,Codebook!$A$4:$B$39,2,FALSE)</f>
        <v>34</v>
      </c>
      <c r="I39" s="24"/>
      <c r="L39" s="15" t="s">
        <v>387</v>
      </c>
      <c r="M39" s="15" t="str">
        <f t="shared" si="1"/>
        <v>WHEN  "LandUseGrp" = 12420 THEN 34</v>
      </c>
      <c r="N39" s="15" t="s">
        <v>388</v>
      </c>
      <c r="O39" s="15" t="str">
        <f t="shared" si="2"/>
        <v>12420</v>
      </c>
      <c r="P39" s="15" t="str">
        <f t="shared" si="3"/>
        <v>if( "LandUseGrp" = 12420, 34, </v>
      </c>
      <c r="Q39" s="15" t="s">
        <v>389</v>
      </c>
    </row>
    <row r="40" ht="15.75" customHeight="1">
      <c r="A40" s="24">
        <v>1.20501E7</v>
      </c>
      <c r="B40" s="24">
        <v>12.0</v>
      </c>
      <c r="C40" s="24">
        <v>5.0</v>
      </c>
      <c r="D40" s="24">
        <v>1.0</v>
      </c>
      <c r="E40" s="24">
        <v>0.0</v>
      </c>
      <c r="F40" s="24" t="s">
        <v>426</v>
      </c>
      <c r="G40" s="26" t="s">
        <v>46</v>
      </c>
      <c r="H40" s="15">
        <f>VLOOKUP(G40,Codebook!$A$4:$B$39,2,FALSE)</f>
        <v>36</v>
      </c>
      <c r="I40" s="24"/>
      <c r="L40" s="15" t="s">
        <v>387</v>
      </c>
      <c r="M40" s="15" t="str">
        <f t="shared" si="1"/>
        <v>WHEN  "LandUseGrp" = 12510 THEN 36</v>
      </c>
      <c r="N40" s="15" t="s">
        <v>388</v>
      </c>
      <c r="O40" s="15" t="str">
        <f t="shared" si="2"/>
        <v>12510</v>
      </c>
      <c r="P40" s="15" t="str">
        <f t="shared" si="3"/>
        <v>if( "LandUseGrp" = 12510, 36, </v>
      </c>
      <c r="Q40" s="15" t="s">
        <v>389</v>
      </c>
    </row>
    <row r="41" ht="15.75" customHeight="1">
      <c r="A41" s="24">
        <v>1.2050102E7</v>
      </c>
      <c r="B41" s="24">
        <v>12.0</v>
      </c>
      <c r="C41" s="24">
        <v>5.0</v>
      </c>
      <c r="D41" s="24">
        <v>1.0</v>
      </c>
      <c r="E41" s="24">
        <v>2.0</v>
      </c>
      <c r="F41" s="24" t="s">
        <v>427</v>
      </c>
      <c r="G41" s="26" t="s">
        <v>46</v>
      </c>
      <c r="H41" s="15">
        <f>VLOOKUP(G41,Codebook!$A$4:$B$39,2,FALSE)</f>
        <v>36</v>
      </c>
      <c r="I41" s="24"/>
      <c r="L41" s="15" t="s">
        <v>387</v>
      </c>
      <c r="M41" s="15" t="str">
        <f t="shared" si="1"/>
        <v>WHEN  "LandUseGrp" = 12512 THEN 36</v>
      </c>
      <c r="N41" s="15" t="s">
        <v>388</v>
      </c>
      <c r="O41" s="15" t="str">
        <f t="shared" si="2"/>
        <v>12512</v>
      </c>
      <c r="P41" s="15" t="str">
        <f t="shared" si="3"/>
        <v>if( "LandUseGrp" = 12512, 36, </v>
      </c>
      <c r="Q41" s="15" t="s">
        <v>389</v>
      </c>
    </row>
    <row r="42" ht="15.75" customHeight="1">
      <c r="A42" s="24">
        <v>1.2050103E7</v>
      </c>
      <c r="B42" s="24">
        <v>12.0</v>
      </c>
      <c r="C42" s="24">
        <v>5.0</v>
      </c>
      <c r="D42" s="24">
        <v>1.0</v>
      </c>
      <c r="E42" s="24">
        <v>3.0</v>
      </c>
      <c r="F42" s="24" t="s">
        <v>428</v>
      </c>
      <c r="G42" s="26" t="s">
        <v>46</v>
      </c>
      <c r="H42" s="15">
        <f>VLOOKUP(G42,Codebook!$A$4:$B$39,2,FALSE)</f>
        <v>36</v>
      </c>
      <c r="I42" s="24"/>
      <c r="L42" s="15" t="s">
        <v>387</v>
      </c>
      <c r="M42" s="15" t="str">
        <f t="shared" si="1"/>
        <v>WHEN  "LandUseGrp" = 12513 THEN 36</v>
      </c>
      <c r="N42" s="15" t="s">
        <v>388</v>
      </c>
      <c r="O42" s="15" t="str">
        <f t="shared" si="2"/>
        <v>12513</v>
      </c>
      <c r="P42" s="15" t="str">
        <f t="shared" si="3"/>
        <v>if( "LandUseGrp" = 12513, 36, </v>
      </c>
      <c r="Q42" s="15" t="s">
        <v>389</v>
      </c>
    </row>
    <row r="43" ht="15.75" customHeight="1">
      <c r="A43" s="24">
        <v>1.2050201E7</v>
      </c>
      <c r="B43" s="24">
        <v>12.0</v>
      </c>
      <c r="C43" s="24">
        <v>5.0</v>
      </c>
      <c r="D43" s="24">
        <v>2.0</v>
      </c>
      <c r="E43" s="24">
        <v>1.0</v>
      </c>
      <c r="F43" s="24" t="s">
        <v>429</v>
      </c>
      <c r="G43" s="26" t="s">
        <v>51</v>
      </c>
      <c r="H43" s="15">
        <f>VLOOKUP(G43,Codebook!$A$4:$B$39,2,FALSE)</f>
        <v>39</v>
      </c>
      <c r="I43" s="24"/>
      <c r="L43" s="15" t="s">
        <v>387</v>
      </c>
      <c r="M43" s="15" t="str">
        <f t="shared" si="1"/>
        <v>WHEN  "LandUseGrp" = 12521 THEN 39</v>
      </c>
      <c r="N43" s="15" t="s">
        <v>388</v>
      </c>
      <c r="O43" s="15" t="str">
        <f t="shared" si="2"/>
        <v>12521</v>
      </c>
      <c r="P43" s="15" t="str">
        <f t="shared" si="3"/>
        <v>if( "LandUseGrp" = 12521, 39, </v>
      </c>
      <c r="Q43" s="15" t="s">
        <v>389</v>
      </c>
    </row>
    <row r="44" ht="15.75" customHeight="1">
      <c r="A44" s="24">
        <v>1.2040101E7</v>
      </c>
      <c r="B44" s="24">
        <v>12.0</v>
      </c>
      <c r="C44" s="24">
        <v>4.0</v>
      </c>
      <c r="D44" s="24">
        <v>1.0</v>
      </c>
      <c r="E44" s="24">
        <v>1.0</v>
      </c>
      <c r="F44" s="24" t="s">
        <v>430</v>
      </c>
      <c r="G44" s="24" t="s">
        <v>17</v>
      </c>
      <c r="H44" s="15">
        <f>VLOOKUP(G44,Codebook!$A$4:$B$39,2,FALSE)</f>
        <v>13</v>
      </c>
      <c r="I44" s="24"/>
      <c r="L44" s="15" t="s">
        <v>387</v>
      </c>
      <c r="M44" s="15" t="str">
        <f t="shared" si="1"/>
        <v>WHEN  "LandUseGrp" = 12411 THEN 13</v>
      </c>
      <c r="N44" s="15" t="s">
        <v>388</v>
      </c>
      <c r="O44" s="15" t="str">
        <f t="shared" si="2"/>
        <v>12411</v>
      </c>
      <c r="P44" s="15" t="str">
        <f t="shared" si="3"/>
        <v>if( "LandUseGrp" = 12411, 13, </v>
      </c>
      <c r="Q44" s="15" t="s">
        <v>389</v>
      </c>
    </row>
    <row r="45" ht="15.75" customHeight="1">
      <c r="A45" s="24">
        <v>1.2040103E7</v>
      </c>
      <c r="B45" s="24">
        <v>12.0</v>
      </c>
      <c r="C45" s="24">
        <v>4.0</v>
      </c>
      <c r="D45" s="24">
        <v>1.0</v>
      </c>
      <c r="E45" s="24">
        <v>3.0</v>
      </c>
      <c r="F45" s="24" t="s">
        <v>431</v>
      </c>
      <c r="G45" s="24" t="s">
        <v>17</v>
      </c>
      <c r="H45" s="15">
        <f>VLOOKUP(G45,Codebook!$A$4:$B$39,2,FALSE)</f>
        <v>13</v>
      </c>
      <c r="I45" s="24"/>
      <c r="L45" s="15" t="s">
        <v>387</v>
      </c>
      <c r="M45" s="15" t="str">
        <f t="shared" si="1"/>
        <v>WHEN  "LandUseGrp" = 12413 THEN 13</v>
      </c>
      <c r="N45" s="15" t="s">
        <v>388</v>
      </c>
      <c r="O45" s="15" t="str">
        <f t="shared" si="2"/>
        <v>12413</v>
      </c>
      <c r="P45" s="15" t="str">
        <f t="shared" si="3"/>
        <v>if( "LandUseGrp" = 12413, 13, </v>
      </c>
      <c r="Q45" s="15" t="s">
        <v>389</v>
      </c>
    </row>
    <row r="46" ht="15.75" customHeight="1">
      <c r="A46" s="24">
        <v>1.2050202E7</v>
      </c>
      <c r="B46" s="24">
        <v>12.0</v>
      </c>
      <c r="C46" s="24">
        <v>5.0</v>
      </c>
      <c r="D46" s="24">
        <v>2.0</v>
      </c>
      <c r="E46" s="24">
        <v>2.0</v>
      </c>
      <c r="F46" s="24" t="s">
        <v>432</v>
      </c>
      <c r="G46" s="26" t="s">
        <v>51</v>
      </c>
      <c r="H46" s="15">
        <f>VLOOKUP(G46,Codebook!$A$4:$B$39,2,FALSE)</f>
        <v>39</v>
      </c>
      <c r="I46" s="24"/>
      <c r="L46" s="15" t="s">
        <v>387</v>
      </c>
      <c r="M46" s="15" t="str">
        <f t="shared" si="1"/>
        <v>WHEN  "LandUseGrp" = 12522 THEN 39</v>
      </c>
      <c r="N46" s="15" t="s">
        <v>388</v>
      </c>
      <c r="O46" s="15" t="str">
        <f t="shared" si="2"/>
        <v>12522</v>
      </c>
      <c r="P46" s="15" t="str">
        <f t="shared" si="3"/>
        <v>if( "LandUseGrp" = 12522, 39, </v>
      </c>
      <c r="Q46" s="15" t="s">
        <v>389</v>
      </c>
    </row>
    <row r="47" ht="15.75" customHeight="1">
      <c r="A47" s="24">
        <v>1.2050203E7</v>
      </c>
      <c r="B47" s="24">
        <v>12.0</v>
      </c>
      <c r="C47" s="24">
        <v>5.0</v>
      </c>
      <c r="D47" s="24">
        <v>2.0</v>
      </c>
      <c r="E47" s="24">
        <v>3.0</v>
      </c>
      <c r="F47" s="24" t="s">
        <v>433</v>
      </c>
      <c r="G47" s="26" t="s">
        <v>51</v>
      </c>
      <c r="H47" s="15">
        <f>VLOOKUP(G47,Codebook!$A$4:$B$39,2,FALSE)</f>
        <v>39</v>
      </c>
      <c r="I47" s="24"/>
      <c r="L47" s="15" t="s">
        <v>387</v>
      </c>
      <c r="M47" s="15" t="str">
        <f t="shared" si="1"/>
        <v>WHEN  "LandUseGrp" = 12523 THEN 39</v>
      </c>
      <c r="N47" s="15" t="s">
        <v>388</v>
      </c>
      <c r="O47" s="15" t="str">
        <f t="shared" si="2"/>
        <v>12523</v>
      </c>
      <c r="P47" s="15" t="str">
        <f t="shared" si="3"/>
        <v>if( "LandUseGrp" = 12523, 39, </v>
      </c>
      <c r="Q47" s="15" t="s">
        <v>389</v>
      </c>
    </row>
    <row r="48" ht="15.75" customHeight="1">
      <c r="A48" s="24">
        <v>1.2050204E7</v>
      </c>
      <c r="B48" s="24">
        <v>12.0</v>
      </c>
      <c r="C48" s="24">
        <v>5.0</v>
      </c>
      <c r="D48" s="24">
        <v>2.0</v>
      </c>
      <c r="E48" s="24">
        <v>4.0</v>
      </c>
      <c r="F48" s="24" t="s">
        <v>434</v>
      </c>
      <c r="G48" s="26" t="s">
        <v>51</v>
      </c>
      <c r="H48" s="15">
        <f>VLOOKUP(G48,Codebook!$A$4:$B$39,2,FALSE)</f>
        <v>39</v>
      </c>
      <c r="I48" s="24"/>
      <c r="L48" s="15" t="s">
        <v>387</v>
      </c>
      <c r="M48" s="15" t="str">
        <f t="shared" si="1"/>
        <v>WHEN  "LandUseGrp" = 12524 THEN 39</v>
      </c>
      <c r="N48" s="15" t="s">
        <v>388</v>
      </c>
      <c r="O48" s="15" t="str">
        <f t="shared" si="2"/>
        <v>12524</v>
      </c>
      <c r="P48" s="15" t="str">
        <f t="shared" si="3"/>
        <v>if( "LandUseGrp" = 12524, 39, </v>
      </c>
      <c r="Q48" s="15" t="s">
        <v>389</v>
      </c>
    </row>
    <row r="49" ht="15.75" customHeight="1">
      <c r="A49" s="24">
        <v>1.2050205E7</v>
      </c>
      <c r="B49" s="24">
        <v>12.0</v>
      </c>
      <c r="C49" s="24">
        <v>5.0</v>
      </c>
      <c r="D49" s="24">
        <v>2.0</v>
      </c>
      <c r="E49" s="24">
        <v>5.0</v>
      </c>
      <c r="F49" s="24" t="s">
        <v>435</v>
      </c>
      <c r="G49" s="26" t="s">
        <v>51</v>
      </c>
      <c r="H49" s="15">
        <f>VLOOKUP(G49,Codebook!$A$4:$B$39,2,FALSE)</f>
        <v>39</v>
      </c>
      <c r="I49" s="24"/>
      <c r="L49" s="15" t="s">
        <v>387</v>
      </c>
      <c r="M49" s="15" t="str">
        <f t="shared" si="1"/>
        <v>WHEN  "LandUseGrp" = 12525 THEN 39</v>
      </c>
      <c r="N49" s="15" t="s">
        <v>388</v>
      </c>
      <c r="O49" s="15" t="str">
        <f t="shared" si="2"/>
        <v>12525</v>
      </c>
      <c r="P49" s="15" t="str">
        <f t="shared" si="3"/>
        <v>if( "LandUseGrp" = 12525, 39, </v>
      </c>
      <c r="Q49" s="15" t="s">
        <v>389</v>
      </c>
    </row>
    <row r="50" ht="15.75" customHeight="1">
      <c r="A50" s="24">
        <v>1.20601E7</v>
      </c>
      <c r="B50" s="24">
        <v>12.0</v>
      </c>
      <c r="C50" s="24">
        <v>6.0</v>
      </c>
      <c r="D50" s="24">
        <v>1.0</v>
      </c>
      <c r="E50" s="24">
        <v>0.0</v>
      </c>
      <c r="F50" s="24" t="s">
        <v>436</v>
      </c>
      <c r="G50" s="24" t="s">
        <v>386</v>
      </c>
      <c r="H50" s="15">
        <f>VLOOKUP(G50,Codebook!$A$4:$B$39,2,FALSE)</f>
        <v>22</v>
      </c>
      <c r="I50" s="24"/>
      <c r="L50" s="15" t="s">
        <v>387</v>
      </c>
      <c r="M50" s="15" t="str">
        <f t="shared" si="1"/>
        <v>WHEN  "LandUseGrp" = 12610 THEN 22</v>
      </c>
      <c r="N50" s="15" t="s">
        <v>388</v>
      </c>
      <c r="O50" s="15" t="str">
        <f t="shared" si="2"/>
        <v>12610</v>
      </c>
      <c r="P50" s="15" t="str">
        <f t="shared" si="3"/>
        <v>if( "LandUseGrp" = 12610, 22, </v>
      </c>
      <c r="Q50" s="15" t="s">
        <v>389</v>
      </c>
    </row>
    <row r="51" ht="15.75" customHeight="1">
      <c r="A51" s="24">
        <v>1.2060201E7</v>
      </c>
      <c r="B51" s="24">
        <v>12.0</v>
      </c>
      <c r="C51" s="24">
        <v>6.0</v>
      </c>
      <c r="D51" s="24">
        <v>2.0</v>
      </c>
      <c r="E51" s="24">
        <v>1.0</v>
      </c>
      <c r="F51" s="24" t="s">
        <v>437</v>
      </c>
      <c r="G51" s="26" t="s">
        <v>29</v>
      </c>
      <c r="H51" s="15">
        <f>VLOOKUP(G51,Codebook!$A$4:$B$39,2,FALSE)</f>
        <v>24</v>
      </c>
      <c r="I51" s="24"/>
      <c r="L51" s="15" t="s">
        <v>387</v>
      </c>
      <c r="M51" s="15" t="str">
        <f t="shared" si="1"/>
        <v>WHEN  "LandUseGrp" = 12621 THEN 24</v>
      </c>
      <c r="N51" s="15" t="s">
        <v>388</v>
      </c>
      <c r="O51" s="15" t="str">
        <f t="shared" si="2"/>
        <v>12621</v>
      </c>
      <c r="P51" s="15" t="str">
        <f t="shared" si="3"/>
        <v>if( "LandUseGrp" = 12621, 24, </v>
      </c>
      <c r="Q51" s="15" t="s">
        <v>389</v>
      </c>
    </row>
    <row r="52" ht="15.75" customHeight="1">
      <c r="A52" s="24">
        <v>1.2060202E7</v>
      </c>
      <c r="B52" s="24">
        <v>12.0</v>
      </c>
      <c r="C52" s="24">
        <v>6.0</v>
      </c>
      <c r="D52" s="24">
        <v>2.0</v>
      </c>
      <c r="E52" s="24">
        <v>2.0</v>
      </c>
      <c r="F52" s="24" t="s">
        <v>438</v>
      </c>
      <c r="G52" s="26" t="s">
        <v>51</v>
      </c>
      <c r="H52" s="15">
        <f>VLOOKUP(G52,Codebook!$A$4:$B$39,2,FALSE)</f>
        <v>39</v>
      </c>
      <c r="I52" s="24"/>
      <c r="L52" s="15" t="s">
        <v>387</v>
      </c>
      <c r="M52" s="15" t="str">
        <f t="shared" si="1"/>
        <v>WHEN  "LandUseGrp" = 12622 THEN 39</v>
      </c>
      <c r="N52" s="15" t="s">
        <v>388</v>
      </c>
      <c r="O52" s="15" t="str">
        <f t="shared" si="2"/>
        <v>12622</v>
      </c>
      <c r="P52" s="15" t="str">
        <f t="shared" si="3"/>
        <v>if( "LandUseGrp" = 12622, 39, </v>
      </c>
      <c r="Q52" s="15" t="s">
        <v>389</v>
      </c>
    </row>
    <row r="53" ht="15.75" customHeight="1">
      <c r="A53" s="24">
        <v>1.2060203E7</v>
      </c>
      <c r="B53" s="24">
        <v>12.0</v>
      </c>
      <c r="C53" s="24">
        <v>6.0</v>
      </c>
      <c r="D53" s="24">
        <v>2.0</v>
      </c>
      <c r="E53" s="24">
        <v>3.0</v>
      </c>
      <c r="F53" s="24" t="s">
        <v>439</v>
      </c>
      <c r="G53" s="26" t="s">
        <v>51</v>
      </c>
      <c r="H53" s="15">
        <f>VLOOKUP(G53,Codebook!$A$4:$B$39,2,FALSE)</f>
        <v>39</v>
      </c>
      <c r="I53" s="24"/>
      <c r="L53" s="15" t="s">
        <v>387</v>
      </c>
      <c r="M53" s="15" t="str">
        <f t="shared" si="1"/>
        <v>WHEN  "LandUseGrp" = 12623 THEN 39</v>
      </c>
      <c r="N53" s="15" t="s">
        <v>388</v>
      </c>
      <c r="O53" s="15" t="str">
        <f t="shared" si="2"/>
        <v>12623</v>
      </c>
      <c r="P53" s="15" t="str">
        <f t="shared" si="3"/>
        <v>if( "LandUseGrp" = 12623, 39, </v>
      </c>
      <c r="Q53" s="15" t="s">
        <v>389</v>
      </c>
    </row>
    <row r="54" ht="15.75" customHeight="1">
      <c r="A54" s="24">
        <v>1.20701E7</v>
      </c>
      <c r="B54" s="24">
        <v>12.0</v>
      </c>
      <c r="C54" s="24">
        <v>7.0</v>
      </c>
      <c r="D54" s="24">
        <v>1.0</v>
      </c>
      <c r="E54" s="24">
        <v>0.0</v>
      </c>
      <c r="F54" s="24" t="s">
        <v>238</v>
      </c>
      <c r="G54" s="26" t="s">
        <v>29</v>
      </c>
      <c r="H54" s="15">
        <f>VLOOKUP(G54,Codebook!$A$4:$B$39,2,FALSE)</f>
        <v>24</v>
      </c>
      <c r="I54" s="24"/>
      <c r="L54" s="15" t="s">
        <v>387</v>
      </c>
      <c r="M54" s="15" t="str">
        <f t="shared" si="1"/>
        <v>WHEN  "LandUseGrp" = 12710 THEN 24</v>
      </c>
      <c r="N54" s="15" t="s">
        <v>388</v>
      </c>
      <c r="O54" s="15" t="str">
        <f t="shared" si="2"/>
        <v>12710</v>
      </c>
      <c r="P54" s="15" t="str">
        <f t="shared" si="3"/>
        <v>if( "LandUseGrp" = 12710, 24, </v>
      </c>
      <c r="Q54" s="15" t="s">
        <v>389</v>
      </c>
    </row>
    <row r="55" ht="15.75" customHeight="1">
      <c r="A55" s="24">
        <v>1.208E7</v>
      </c>
      <c r="B55" s="24">
        <v>12.0</v>
      </c>
      <c r="C55" s="24">
        <v>8.0</v>
      </c>
      <c r="D55" s="24">
        <v>0.0</v>
      </c>
      <c r="E55" s="24">
        <v>0.0</v>
      </c>
      <c r="F55" s="24" t="s">
        <v>440</v>
      </c>
      <c r="G55" s="26" t="s">
        <v>51</v>
      </c>
      <c r="H55" s="15">
        <f>VLOOKUP(G55,Codebook!$A$4:$B$39,2,FALSE)</f>
        <v>39</v>
      </c>
      <c r="I55" s="24"/>
      <c r="L55" s="15" t="s">
        <v>387</v>
      </c>
      <c r="M55" s="15" t="str">
        <f t="shared" si="1"/>
        <v>WHEN  "LandUseGrp" = 12800 THEN 39</v>
      </c>
      <c r="N55" s="15" t="s">
        <v>388</v>
      </c>
      <c r="O55" s="15" t="str">
        <f t="shared" si="2"/>
        <v>12800</v>
      </c>
      <c r="P55" s="15" t="str">
        <f t="shared" si="3"/>
        <v>if( "LandUseGrp" = 12800, 39, </v>
      </c>
      <c r="Q55" s="15" t="s">
        <v>389</v>
      </c>
    </row>
    <row r="56" ht="15.75" customHeight="1">
      <c r="A56" s="24">
        <v>1.2080102E7</v>
      </c>
      <c r="B56" s="24">
        <v>12.0</v>
      </c>
      <c r="C56" s="24">
        <v>8.0</v>
      </c>
      <c r="D56" s="24">
        <v>1.0</v>
      </c>
      <c r="E56" s="24">
        <v>2.0</v>
      </c>
      <c r="F56" s="24" t="s">
        <v>441</v>
      </c>
      <c r="G56" s="26" t="s">
        <v>51</v>
      </c>
      <c r="H56" s="15">
        <f>VLOOKUP(G56,Codebook!$A$4:$B$39,2,FALSE)</f>
        <v>39</v>
      </c>
      <c r="I56" s="24"/>
      <c r="L56" s="15" t="s">
        <v>387</v>
      </c>
      <c r="M56" s="15" t="str">
        <f t="shared" si="1"/>
        <v>WHEN  "LandUseGrp" = 12812 THEN 39</v>
      </c>
      <c r="N56" s="15" t="s">
        <v>388</v>
      </c>
      <c r="O56" s="15" t="str">
        <f t="shared" si="2"/>
        <v>12812</v>
      </c>
      <c r="P56" s="15" t="str">
        <f t="shared" si="3"/>
        <v>if( "LandUseGrp" = 12812, 39, </v>
      </c>
      <c r="Q56" s="15" t="s">
        <v>389</v>
      </c>
    </row>
    <row r="57" ht="15.75" customHeight="1">
      <c r="A57" s="24">
        <v>1.30101E7</v>
      </c>
      <c r="B57" s="24">
        <v>13.0</v>
      </c>
      <c r="C57" s="24">
        <v>1.0</v>
      </c>
      <c r="D57" s="24">
        <v>1.0</v>
      </c>
      <c r="E57" s="24">
        <v>0.0</v>
      </c>
      <c r="F57" s="24" t="s">
        <v>442</v>
      </c>
      <c r="G57" s="26" t="s">
        <v>51</v>
      </c>
      <c r="H57" s="15">
        <f>VLOOKUP(G57,Codebook!$A$4:$B$39,2,FALSE)</f>
        <v>39</v>
      </c>
      <c r="I57" s="24"/>
      <c r="L57" s="15" t="s">
        <v>387</v>
      </c>
      <c r="M57" s="15" t="str">
        <f t="shared" si="1"/>
        <v>WHEN  "LandUseGrp" = 13110 THEN 39</v>
      </c>
      <c r="N57" s="15" t="s">
        <v>388</v>
      </c>
      <c r="O57" s="15" t="str">
        <f t="shared" si="2"/>
        <v>13110</v>
      </c>
      <c r="P57" s="15" t="str">
        <f t="shared" si="3"/>
        <v>if( "LandUseGrp" = 13110, 39, </v>
      </c>
      <c r="Q57" s="15" t="s">
        <v>389</v>
      </c>
    </row>
    <row r="58" ht="15.75" customHeight="1">
      <c r="A58" s="24">
        <v>1.40101E7</v>
      </c>
      <c r="B58" s="24">
        <v>14.0</v>
      </c>
      <c r="C58" s="24">
        <v>1.0</v>
      </c>
      <c r="D58" s="24">
        <v>1.0</v>
      </c>
      <c r="E58" s="24">
        <v>0.0</v>
      </c>
      <c r="F58" s="24" t="s">
        <v>443</v>
      </c>
      <c r="G58" s="26" t="s">
        <v>44</v>
      </c>
      <c r="H58" s="15">
        <f>VLOOKUP(G58,Codebook!$A$4:$B$39,2,FALSE)</f>
        <v>35</v>
      </c>
      <c r="I58" s="24"/>
      <c r="L58" s="15" t="s">
        <v>387</v>
      </c>
      <c r="M58" s="15" t="str">
        <f t="shared" si="1"/>
        <v>WHEN  "LandUseGrp" = 14110 THEN 35</v>
      </c>
      <c r="N58" s="15" t="s">
        <v>388</v>
      </c>
      <c r="O58" s="15" t="str">
        <f t="shared" si="2"/>
        <v>14110</v>
      </c>
      <c r="P58" s="15" t="str">
        <f t="shared" si="3"/>
        <v>if( "LandUseGrp" = 14110, 35, </v>
      </c>
      <c r="Q58" s="15" t="s">
        <v>389</v>
      </c>
    </row>
    <row r="59" ht="15.75" customHeight="1">
      <c r="A59" s="24">
        <v>1.40102E7</v>
      </c>
      <c r="B59" s="24">
        <v>14.0</v>
      </c>
      <c r="C59" s="24">
        <v>1.0</v>
      </c>
      <c r="D59" s="24">
        <v>2.0</v>
      </c>
      <c r="E59" s="24">
        <v>0.0</v>
      </c>
      <c r="F59" s="24" t="s">
        <v>444</v>
      </c>
      <c r="G59" s="26" t="s">
        <v>44</v>
      </c>
      <c r="H59" s="15">
        <f>VLOOKUP(G59,Codebook!$A$4:$B$39,2,FALSE)</f>
        <v>35</v>
      </c>
      <c r="I59" s="24"/>
      <c r="L59" s="15" t="s">
        <v>387</v>
      </c>
      <c r="M59" s="15" t="str">
        <f t="shared" si="1"/>
        <v>WHEN  "LandUseGrp" = 14120 THEN 35</v>
      </c>
      <c r="N59" s="15" t="s">
        <v>388</v>
      </c>
      <c r="O59" s="15" t="str">
        <f t="shared" si="2"/>
        <v>14120</v>
      </c>
      <c r="P59" s="15" t="str">
        <f t="shared" si="3"/>
        <v>if( "LandUseGrp" = 14120, 35, </v>
      </c>
      <c r="Q59" s="15" t="s">
        <v>389</v>
      </c>
    </row>
    <row r="60" ht="15.75" customHeight="1">
      <c r="A60" s="24">
        <v>1.40103E7</v>
      </c>
      <c r="B60" s="24">
        <v>14.0</v>
      </c>
      <c r="C60" s="24">
        <v>1.0</v>
      </c>
      <c r="D60" s="24">
        <v>3.0</v>
      </c>
      <c r="E60" s="24">
        <v>0.0</v>
      </c>
      <c r="F60" s="24" t="s">
        <v>445</v>
      </c>
      <c r="G60" s="26" t="s">
        <v>44</v>
      </c>
      <c r="H60" s="15">
        <f>VLOOKUP(G60,Codebook!$A$4:$B$39,2,FALSE)</f>
        <v>35</v>
      </c>
      <c r="I60" s="24"/>
      <c r="L60" s="15" t="s">
        <v>387</v>
      </c>
      <c r="M60" s="15" t="str">
        <f t="shared" si="1"/>
        <v>WHEN  "LandUseGrp" = 14130 THEN 35</v>
      </c>
      <c r="N60" s="15" t="s">
        <v>388</v>
      </c>
      <c r="O60" s="15" t="str">
        <f t="shared" si="2"/>
        <v>14130</v>
      </c>
      <c r="P60" s="15" t="str">
        <f t="shared" si="3"/>
        <v>if( "LandUseGrp" = 14130, 35, </v>
      </c>
      <c r="Q60" s="15" t="s">
        <v>389</v>
      </c>
    </row>
    <row r="61" ht="15.75" customHeight="1">
      <c r="A61" s="24">
        <v>1.40104E7</v>
      </c>
      <c r="B61" s="24">
        <v>14.0</v>
      </c>
      <c r="C61" s="24">
        <v>1.0</v>
      </c>
      <c r="D61" s="24">
        <v>4.0</v>
      </c>
      <c r="E61" s="24">
        <v>0.0</v>
      </c>
      <c r="F61" s="24" t="s">
        <v>446</v>
      </c>
      <c r="G61" s="26" t="s">
        <v>44</v>
      </c>
      <c r="H61" s="15">
        <f>VLOOKUP(G61,Codebook!$A$4:$B$39,2,FALSE)</f>
        <v>35</v>
      </c>
      <c r="I61" s="24"/>
      <c r="L61" s="15" t="s">
        <v>387</v>
      </c>
      <c r="M61" s="15" t="str">
        <f t="shared" si="1"/>
        <v>WHEN  "LandUseGrp" = 14140 THEN 35</v>
      </c>
      <c r="N61" s="15" t="s">
        <v>388</v>
      </c>
      <c r="O61" s="15" t="str">
        <f t="shared" si="2"/>
        <v>14140</v>
      </c>
      <c r="P61" s="15" t="str">
        <f t="shared" si="3"/>
        <v>if( "LandUseGrp" = 14140, 35, </v>
      </c>
      <c r="Q61" s="15" t="s">
        <v>389</v>
      </c>
    </row>
    <row r="62" ht="15.75" customHeight="1">
      <c r="A62" s="24">
        <v>1.4010402E7</v>
      </c>
      <c r="B62" s="24">
        <v>14.0</v>
      </c>
      <c r="C62" s="24">
        <v>1.0</v>
      </c>
      <c r="D62" s="24">
        <v>4.0</v>
      </c>
      <c r="E62" s="24">
        <v>2.0</v>
      </c>
      <c r="F62" s="24" t="s">
        <v>447</v>
      </c>
      <c r="G62" s="26" t="s">
        <v>44</v>
      </c>
      <c r="H62" s="15">
        <f>VLOOKUP(G62,Codebook!$A$4:$B$39,2,FALSE)</f>
        <v>35</v>
      </c>
      <c r="I62" s="24"/>
      <c r="L62" s="15" t="s">
        <v>387</v>
      </c>
      <c r="M62" s="15" t="str">
        <f t="shared" si="1"/>
        <v>WHEN  "LandUseGrp" = 14142 THEN 35</v>
      </c>
      <c r="N62" s="15" t="s">
        <v>388</v>
      </c>
      <c r="O62" s="15" t="str">
        <f t="shared" si="2"/>
        <v>14142</v>
      </c>
      <c r="P62" s="15" t="str">
        <f t="shared" si="3"/>
        <v>if( "LandUseGrp" = 14142, 35, </v>
      </c>
      <c r="Q62" s="15" t="s">
        <v>389</v>
      </c>
    </row>
    <row r="63" ht="15.75" customHeight="1">
      <c r="A63" s="24">
        <v>1.4010501E7</v>
      </c>
      <c r="B63" s="24">
        <v>14.0</v>
      </c>
      <c r="C63" s="24">
        <v>1.0</v>
      </c>
      <c r="D63" s="24">
        <v>5.0</v>
      </c>
      <c r="E63" s="24">
        <v>1.0</v>
      </c>
      <c r="F63" s="24" t="s">
        <v>448</v>
      </c>
      <c r="G63" s="26" t="s">
        <v>44</v>
      </c>
      <c r="H63" s="15">
        <f>VLOOKUP(G63,Codebook!$A$4:$B$39,2,FALSE)</f>
        <v>35</v>
      </c>
      <c r="I63" s="24"/>
      <c r="L63" s="15" t="s">
        <v>387</v>
      </c>
      <c r="M63" s="15" t="str">
        <f t="shared" si="1"/>
        <v>WHEN  "LandUseGrp" = 14151 THEN 35</v>
      </c>
      <c r="N63" s="15" t="s">
        <v>388</v>
      </c>
      <c r="O63" s="15" t="str">
        <f t="shared" si="2"/>
        <v>14151</v>
      </c>
      <c r="P63" s="15" t="str">
        <f t="shared" si="3"/>
        <v>if( "LandUseGrp" = 14151, 35, </v>
      </c>
      <c r="Q63" s="15" t="s">
        <v>389</v>
      </c>
    </row>
    <row r="64" ht="15.75" customHeight="1">
      <c r="A64" s="24">
        <v>1.4010502E7</v>
      </c>
      <c r="B64" s="24">
        <v>14.0</v>
      </c>
      <c r="C64" s="24">
        <v>1.0</v>
      </c>
      <c r="D64" s="24">
        <v>5.0</v>
      </c>
      <c r="E64" s="24">
        <v>2.0</v>
      </c>
      <c r="F64" s="24" t="s">
        <v>449</v>
      </c>
      <c r="G64" s="26" t="s">
        <v>44</v>
      </c>
      <c r="H64" s="15">
        <f>VLOOKUP(G64,Codebook!$A$4:$B$39,2,FALSE)</f>
        <v>35</v>
      </c>
      <c r="I64" s="24"/>
      <c r="L64" s="15" t="s">
        <v>387</v>
      </c>
      <c r="M64" s="15" t="str">
        <f t="shared" si="1"/>
        <v>WHEN  "LandUseGrp" = 14152 THEN 35</v>
      </c>
      <c r="N64" s="15" t="s">
        <v>388</v>
      </c>
      <c r="O64" s="15" t="str">
        <f t="shared" si="2"/>
        <v>14152</v>
      </c>
      <c r="P64" s="15" t="str">
        <f t="shared" si="3"/>
        <v>if( "LandUseGrp" = 14152, 35, </v>
      </c>
      <c r="Q64" s="15" t="s">
        <v>389</v>
      </c>
    </row>
    <row r="65" ht="15.75" customHeight="1">
      <c r="A65" s="24">
        <v>1.4010602E7</v>
      </c>
      <c r="B65" s="24">
        <v>14.0</v>
      </c>
      <c r="C65" s="24">
        <v>1.0</v>
      </c>
      <c r="D65" s="24">
        <v>6.0</v>
      </c>
      <c r="E65" s="24">
        <v>2.0</v>
      </c>
      <c r="F65" s="24" t="s">
        <v>450</v>
      </c>
      <c r="G65" s="26" t="s">
        <v>44</v>
      </c>
      <c r="H65" s="15">
        <f>VLOOKUP(G65,Codebook!$A$4:$B$39,2,FALSE)</f>
        <v>35</v>
      </c>
      <c r="I65" s="24"/>
      <c r="L65" s="15" t="s">
        <v>387</v>
      </c>
      <c r="M65" s="15" t="str">
        <f t="shared" si="1"/>
        <v>WHEN  "LandUseGrp" = 14162 THEN 35</v>
      </c>
      <c r="N65" s="15" t="s">
        <v>388</v>
      </c>
      <c r="O65" s="15" t="str">
        <f t="shared" si="2"/>
        <v>14162</v>
      </c>
      <c r="P65" s="15" t="str">
        <f t="shared" si="3"/>
        <v>if( "LandUseGrp" = 14162, 35, </v>
      </c>
      <c r="Q65" s="15" t="s">
        <v>389</v>
      </c>
    </row>
    <row r="66" ht="15.75" customHeight="1">
      <c r="A66" s="24">
        <v>1.4010605E7</v>
      </c>
      <c r="B66" s="24">
        <v>14.0</v>
      </c>
      <c r="C66" s="24">
        <v>1.0</v>
      </c>
      <c r="D66" s="24">
        <v>6.0</v>
      </c>
      <c r="E66" s="24">
        <v>5.0</v>
      </c>
      <c r="F66" s="24" t="s">
        <v>451</v>
      </c>
      <c r="G66" s="26" t="s">
        <v>44</v>
      </c>
      <c r="H66" s="15">
        <f>VLOOKUP(G66,Codebook!$A$4:$B$39,2,FALSE)</f>
        <v>35</v>
      </c>
      <c r="I66" s="24"/>
      <c r="L66" s="15" t="s">
        <v>387</v>
      </c>
      <c r="M66" s="15" t="str">
        <f t="shared" si="1"/>
        <v>WHEN  "LandUseGrp" = 14165 THEN 35</v>
      </c>
      <c r="N66" s="15" t="s">
        <v>388</v>
      </c>
      <c r="O66" s="15" t="str">
        <f t="shared" si="2"/>
        <v>14165</v>
      </c>
      <c r="P66" s="15" t="str">
        <f t="shared" si="3"/>
        <v>if( "LandUseGrp" = 14165, 35, </v>
      </c>
      <c r="Q66" s="15" t="s">
        <v>389</v>
      </c>
    </row>
    <row r="67" ht="15.75" customHeight="1">
      <c r="A67" s="24">
        <v>1.4010607E7</v>
      </c>
      <c r="B67" s="24">
        <v>14.0</v>
      </c>
      <c r="C67" s="24">
        <v>1.0</v>
      </c>
      <c r="D67" s="24">
        <v>6.0</v>
      </c>
      <c r="E67" s="24">
        <v>7.0</v>
      </c>
      <c r="F67" s="24" t="s">
        <v>452</v>
      </c>
      <c r="G67" s="26" t="s">
        <v>44</v>
      </c>
      <c r="H67" s="15">
        <f>VLOOKUP(G67,Codebook!$A$4:$B$39,2,FALSE)</f>
        <v>35</v>
      </c>
      <c r="I67" s="24"/>
      <c r="L67" s="15" t="s">
        <v>387</v>
      </c>
      <c r="M67" s="15" t="str">
        <f t="shared" si="1"/>
        <v>WHEN  "LandUseGrp" = 14167 THEN 35</v>
      </c>
      <c r="N67" s="15" t="s">
        <v>388</v>
      </c>
      <c r="O67" s="15" t="str">
        <f t="shared" si="2"/>
        <v>14167</v>
      </c>
      <c r="P67" s="15" t="str">
        <f t="shared" si="3"/>
        <v>if( "LandUseGrp" = 14167, 35, </v>
      </c>
      <c r="Q67" s="15" t="s">
        <v>389</v>
      </c>
    </row>
    <row r="68" ht="15.75" customHeight="1">
      <c r="A68" s="24">
        <v>1.4020101E7</v>
      </c>
      <c r="B68" s="24">
        <v>14.0</v>
      </c>
      <c r="C68" s="24">
        <v>2.0</v>
      </c>
      <c r="D68" s="24">
        <v>1.0</v>
      </c>
      <c r="E68" s="24">
        <v>1.0</v>
      </c>
      <c r="F68" s="24" t="s">
        <v>453</v>
      </c>
      <c r="G68" s="26" t="s">
        <v>48</v>
      </c>
      <c r="H68" s="15">
        <f>VLOOKUP(G68,Codebook!$A$4:$B$39,2,FALSE)</f>
        <v>37</v>
      </c>
      <c r="I68" s="24"/>
      <c r="L68" s="15" t="s">
        <v>387</v>
      </c>
      <c r="M68" s="15" t="str">
        <f t="shared" si="1"/>
        <v>WHEN  "LandUseGrp" = 14211 THEN 37</v>
      </c>
      <c r="N68" s="15" t="s">
        <v>388</v>
      </c>
      <c r="O68" s="15" t="str">
        <f t="shared" si="2"/>
        <v>14211</v>
      </c>
      <c r="P68" s="15" t="str">
        <f t="shared" si="3"/>
        <v>if( "LandUseGrp" = 14211, 37, </v>
      </c>
      <c r="Q68" s="15" t="s">
        <v>389</v>
      </c>
    </row>
    <row r="69" ht="15.75" customHeight="1">
      <c r="A69" s="24">
        <v>1.4020102E7</v>
      </c>
      <c r="B69" s="24">
        <v>14.0</v>
      </c>
      <c r="C69" s="24">
        <v>2.0</v>
      </c>
      <c r="D69" s="24">
        <v>1.0</v>
      </c>
      <c r="E69" s="24">
        <v>2.0</v>
      </c>
      <c r="F69" s="24" t="s">
        <v>454</v>
      </c>
      <c r="G69" s="26" t="s">
        <v>48</v>
      </c>
      <c r="H69" s="15">
        <f>VLOOKUP(G69,Codebook!$A$4:$B$39,2,FALSE)</f>
        <v>37</v>
      </c>
      <c r="I69" s="24"/>
      <c r="L69" s="15" t="s">
        <v>387</v>
      </c>
      <c r="M69" s="15" t="str">
        <f t="shared" si="1"/>
        <v>WHEN  "LandUseGrp" = 14212 THEN 37</v>
      </c>
      <c r="N69" s="15" t="s">
        <v>388</v>
      </c>
      <c r="O69" s="15" t="str">
        <f t="shared" si="2"/>
        <v>14212</v>
      </c>
      <c r="P69" s="15" t="str">
        <f t="shared" si="3"/>
        <v>if( "LandUseGrp" = 14212, 37, </v>
      </c>
      <c r="Q69" s="15" t="s">
        <v>389</v>
      </c>
    </row>
    <row r="70" ht="15.75" customHeight="1">
      <c r="A70" s="24">
        <v>1.4020201E7</v>
      </c>
      <c r="B70" s="24">
        <v>14.0</v>
      </c>
      <c r="C70" s="24">
        <v>2.0</v>
      </c>
      <c r="D70" s="24">
        <v>2.0</v>
      </c>
      <c r="E70" s="24">
        <v>1.0</v>
      </c>
      <c r="F70" s="24" t="s">
        <v>455</v>
      </c>
      <c r="G70" s="24" t="s">
        <v>36</v>
      </c>
      <c r="H70" s="15">
        <f>VLOOKUP(G70,Codebook!$A$4:$B$39,2,FALSE)</f>
        <v>31</v>
      </c>
      <c r="I70" s="25"/>
      <c r="L70" s="15" t="s">
        <v>387</v>
      </c>
      <c r="M70" s="15" t="str">
        <f t="shared" si="1"/>
        <v>WHEN  "LandUseGrp" = 14221 THEN 31</v>
      </c>
      <c r="N70" s="15" t="s">
        <v>388</v>
      </c>
      <c r="O70" s="15" t="str">
        <f t="shared" si="2"/>
        <v>14221</v>
      </c>
      <c r="P70" s="15" t="str">
        <f t="shared" si="3"/>
        <v>if( "LandUseGrp" = 14221, 31, </v>
      </c>
      <c r="Q70" s="15" t="s">
        <v>389</v>
      </c>
    </row>
    <row r="71" ht="15.75" customHeight="1">
      <c r="A71" s="24">
        <v>1.4020202E7</v>
      </c>
      <c r="B71" s="24">
        <v>14.0</v>
      </c>
      <c r="C71" s="24">
        <v>2.0</v>
      </c>
      <c r="D71" s="24">
        <v>2.0</v>
      </c>
      <c r="E71" s="24">
        <v>2.0</v>
      </c>
      <c r="F71" s="24" t="s">
        <v>456</v>
      </c>
      <c r="G71" s="26" t="s">
        <v>48</v>
      </c>
      <c r="H71" s="15">
        <f>VLOOKUP(G71,Codebook!$A$4:$B$39,2,FALSE)</f>
        <v>37</v>
      </c>
      <c r="I71" s="24"/>
      <c r="L71" s="15" t="s">
        <v>387</v>
      </c>
      <c r="M71" s="15" t="str">
        <f t="shared" si="1"/>
        <v>WHEN  "LandUseGrp" = 14222 THEN 37</v>
      </c>
      <c r="N71" s="15" t="s">
        <v>388</v>
      </c>
      <c r="O71" s="15" t="str">
        <f t="shared" si="2"/>
        <v>14222</v>
      </c>
      <c r="P71" s="15" t="str">
        <f t="shared" si="3"/>
        <v>if( "LandUseGrp" = 14222, 37, </v>
      </c>
      <c r="Q71" s="15" t="s">
        <v>389</v>
      </c>
    </row>
    <row r="72" ht="15.75" customHeight="1">
      <c r="A72" s="24">
        <v>1.5010101E7</v>
      </c>
      <c r="B72" s="24">
        <v>15.0</v>
      </c>
      <c r="C72" s="24">
        <v>1.0</v>
      </c>
      <c r="D72" s="24">
        <v>1.0</v>
      </c>
      <c r="E72" s="24">
        <v>1.0</v>
      </c>
      <c r="F72" s="24" t="s">
        <v>457</v>
      </c>
      <c r="G72" s="8" t="s">
        <v>38</v>
      </c>
      <c r="H72" s="15">
        <f>VLOOKUP(G72,Codebook!$A$4:$B$39,2,FALSE)</f>
        <v>32</v>
      </c>
      <c r="I72" s="24"/>
      <c r="L72" s="15" t="s">
        <v>387</v>
      </c>
      <c r="M72" s="15" t="str">
        <f t="shared" si="1"/>
        <v>WHEN  "LandUseGrp" = 15111 THEN 32</v>
      </c>
      <c r="N72" s="15" t="s">
        <v>388</v>
      </c>
      <c r="O72" s="15" t="str">
        <f t="shared" si="2"/>
        <v>15111</v>
      </c>
      <c r="P72" s="15" t="str">
        <f t="shared" si="3"/>
        <v>if( "LandUseGrp" = 15111, 32, </v>
      </c>
      <c r="Q72" s="15" t="s">
        <v>389</v>
      </c>
    </row>
    <row r="73" ht="15.75" customHeight="1">
      <c r="A73" s="24">
        <v>1.5010102E7</v>
      </c>
      <c r="B73" s="24">
        <v>15.0</v>
      </c>
      <c r="C73" s="24">
        <v>1.0</v>
      </c>
      <c r="D73" s="24">
        <v>1.0</v>
      </c>
      <c r="E73" s="24">
        <v>2.0</v>
      </c>
      <c r="F73" s="24" t="s">
        <v>458</v>
      </c>
      <c r="G73" s="24" t="s">
        <v>36</v>
      </c>
      <c r="H73" s="15">
        <f>VLOOKUP(G73,Codebook!$A$4:$B$39,2,FALSE)</f>
        <v>31</v>
      </c>
      <c r="I73" s="24"/>
      <c r="L73" s="15" t="s">
        <v>387</v>
      </c>
      <c r="M73" s="15" t="str">
        <f t="shared" si="1"/>
        <v>WHEN  "LandUseGrp" = 15112 THEN 31</v>
      </c>
      <c r="N73" s="15" t="s">
        <v>388</v>
      </c>
      <c r="O73" s="15" t="str">
        <f t="shared" si="2"/>
        <v>15112</v>
      </c>
      <c r="P73" s="15" t="str">
        <f t="shared" si="3"/>
        <v>if( "LandUseGrp" = 15112, 31, </v>
      </c>
      <c r="Q73" s="15" t="s">
        <v>389</v>
      </c>
    </row>
    <row r="74" ht="15.75" customHeight="1">
      <c r="A74" s="24">
        <v>1.5010103E7</v>
      </c>
      <c r="B74" s="24">
        <v>15.0</v>
      </c>
      <c r="C74" s="24">
        <v>1.0</v>
      </c>
      <c r="D74" s="24">
        <v>1.0</v>
      </c>
      <c r="E74" s="24">
        <v>3.0</v>
      </c>
      <c r="F74" s="24" t="s">
        <v>459</v>
      </c>
      <c r="G74" s="24" t="s">
        <v>36</v>
      </c>
      <c r="H74" s="15">
        <f>VLOOKUP(G74,Codebook!$A$4:$B$39,2,FALSE)</f>
        <v>31</v>
      </c>
      <c r="I74" s="24"/>
      <c r="L74" s="15" t="s">
        <v>387</v>
      </c>
      <c r="M74" s="15" t="str">
        <f t="shared" si="1"/>
        <v>WHEN  "LandUseGrp" = 15113 THEN 31</v>
      </c>
      <c r="N74" s="15" t="s">
        <v>388</v>
      </c>
      <c r="O74" s="15" t="str">
        <f t="shared" si="2"/>
        <v>15113</v>
      </c>
      <c r="P74" s="15" t="str">
        <f t="shared" si="3"/>
        <v>if( "LandUseGrp" = 15113, 31, </v>
      </c>
      <c r="Q74" s="15" t="s">
        <v>389</v>
      </c>
    </row>
    <row r="75" ht="15.75" customHeight="1">
      <c r="A75" s="24">
        <v>1.5010104E7</v>
      </c>
      <c r="B75" s="24">
        <v>15.0</v>
      </c>
      <c r="C75" s="24">
        <v>1.0</v>
      </c>
      <c r="D75" s="24">
        <v>1.0</v>
      </c>
      <c r="E75" s="24">
        <v>4.0</v>
      </c>
      <c r="F75" s="24" t="s">
        <v>460</v>
      </c>
      <c r="G75" s="24" t="s">
        <v>36</v>
      </c>
      <c r="H75" s="15">
        <f>VLOOKUP(G75,Codebook!$A$4:$B$39,2,FALSE)</f>
        <v>31</v>
      </c>
      <c r="I75" s="24"/>
      <c r="L75" s="15" t="s">
        <v>387</v>
      </c>
      <c r="M75" s="15" t="str">
        <f t="shared" si="1"/>
        <v>WHEN  "LandUseGrp" = 15114 THEN 31</v>
      </c>
      <c r="N75" s="15" t="s">
        <v>388</v>
      </c>
      <c r="O75" s="15" t="str">
        <f t="shared" si="2"/>
        <v>15114</v>
      </c>
      <c r="P75" s="15" t="str">
        <f t="shared" si="3"/>
        <v>if( "LandUseGrp" = 15114, 31, </v>
      </c>
      <c r="Q75" s="15" t="s">
        <v>389</v>
      </c>
    </row>
    <row r="76" ht="15.75" customHeight="1">
      <c r="A76" s="24">
        <v>1.5010105E7</v>
      </c>
      <c r="B76" s="24">
        <v>15.0</v>
      </c>
      <c r="C76" s="24">
        <v>1.0</v>
      </c>
      <c r="D76" s="24">
        <v>1.0</v>
      </c>
      <c r="E76" s="24">
        <v>5.0</v>
      </c>
      <c r="F76" s="24" t="s">
        <v>461</v>
      </c>
      <c r="G76" s="24" t="s">
        <v>36</v>
      </c>
      <c r="H76" s="15">
        <f>VLOOKUP(G76,Codebook!$A$4:$B$39,2,FALSE)</f>
        <v>31</v>
      </c>
      <c r="I76" s="24"/>
      <c r="L76" s="15" t="s">
        <v>387</v>
      </c>
      <c r="M76" s="15" t="str">
        <f t="shared" si="1"/>
        <v>WHEN  "LandUseGrp" = 15115 THEN 31</v>
      </c>
      <c r="N76" s="15" t="s">
        <v>388</v>
      </c>
      <c r="O76" s="15" t="str">
        <f t="shared" si="2"/>
        <v>15115</v>
      </c>
      <c r="P76" s="15" t="str">
        <f t="shared" si="3"/>
        <v>if( "LandUseGrp" = 15115, 31, </v>
      </c>
      <c r="Q76" s="15" t="s">
        <v>389</v>
      </c>
    </row>
    <row r="77" ht="15.75" customHeight="1">
      <c r="A77" s="24">
        <v>1.5010106E7</v>
      </c>
      <c r="B77" s="24">
        <v>15.0</v>
      </c>
      <c r="C77" s="24">
        <v>1.0</v>
      </c>
      <c r="D77" s="24">
        <v>1.0</v>
      </c>
      <c r="E77" s="24">
        <v>6.0</v>
      </c>
      <c r="F77" s="24" t="s">
        <v>462</v>
      </c>
      <c r="G77" s="24" t="s">
        <v>36</v>
      </c>
      <c r="H77" s="15">
        <f>VLOOKUP(G77,Codebook!$A$4:$B$39,2,FALSE)</f>
        <v>31</v>
      </c>
      <c r="I77" s="24"/>
      <c r="L77" s="15" t="s">
        <v>387</v>
      </c>
      <c r="M77" s="15" t="str">
        <f t="shared" si="1"/>
        <v>WHEN  "LandUseGrp" = 15116 THEN 31</v>
      </c>
      <c r="N77" s="15" t="s">
        <v>388</v>
      </c>
      <c r="O77" s="15" t="str">
        <f t="shared" si="2"/>
        <v>15116</v>
      </c>
      <c r="P77" s="15" t="str">
        <f t="shared" si="3"/>
        <v>if( "LandUseGrp" = 15116, 31, </v>
      </c>
      <c r="Q77" s="15" t="s">
        <v>389</v>
      </c>
    </row>
    <row r="78" ht="15.75" customHeight="1">
      <c r="A78" s="24">
        <v>1.5010108E7</v>
      </c>
      <c r="B78" s="24">
        <v>15.0</v>
      </c>
      <c r="C78" s="24">
        <v>1.0</v>
      </c>
      <c r="D78" s="24">
        <v>1.0</v>
      </c>
      <c r="E78" s="24">
        <v>8.0</v>
      </c>
      <c r="F78" s="24" t="s">
        <v>463</v>
      </c>
      <c r="G78" s="24" t="s">
        <v>36</v>
      </c>
      <c r="H78" s="15">
        <f>VLOOKUP(G78,Codebook!$A$4:$B$39,2,FALSE)</f>
        <v>31</v>
      </c>
      <c r="I78" s="25"/>
      <c r="L78" s="15" t="s">
        <v>387</v>
      </c>
      <c r="M78" s="15" t="str">
        <f t="shared" si="1"/>
        <v>WHEN  "LandUseGrp" = 15118 THEN 31</v>
      </c>
      <c r="N78" s="15" t="s">
        <v>388</v>
      </c>
      <c r="O78" s="15" t="str">
        <f t="shared" si="2"/>
        <v>15118</v>
      </c>
      <c r="P78" s="15" t="str">
        <f t="shared" si="3"/>
        <v>if( "LandUseGrp" = 15118, 31, </v>
      </c>
      <c r="Q78" s="15" t="s">
        <v>389</v>
      </c>
    </row>
    <row r="79" ht="15.75" customHeight="1">
      <c r="A79" s="24">
        <v>1.5010201E7</v>
      </c>
      <c r="B79" s="24">
        <v>15.0</v>
      </c>
      <c r="C79" s="24">
        <v>1.0</v>
      </c>
      <c r="D79" s="24">
        <v>2.0</v>
      </c>
      <c r="E79" s="24">
        <v>1.0</v>
      </c>
      <c r="F79" s="24" t="s">
        <v>464</v>
      </c>
      <c r="G79" s="26" t="s">
        <v>48</v>
      </c>
      <c r="H79" s="15">
        <f>VLOOKUP(G79,Codebook!$A$4:$B$39,2,FALSE)</f>
        <v>37</v>
      </c>
      <c r="I79" s="24"/>
      <c r="L79" s="15" t="s">
        <v>387</v>
      </c>
      <c r="M79" s="15" t="str">
        <f t="shared" si="1"/>
        <v>WHEN  "LandUseGrp" = 15121 THEN 37</v>
      </c>
      <c r="N79" s="15" t="s">
        <v>388</v>
      </c>
      <c r="O79" s="15" t="str">
        <f t="shared" si="2"/>
        <v>15121</v>
      </c>
      <c r="P79" s="15" t="str">
        <f t="shared" si="3"/>
        <v>if( "LandUseGrp" = 15121, 37, </v>
      </c>
      <c r="Q79" s="15" t="s">
        <v>389</v>
      </c>
    </row>
    <row r="80" ht="15.75" customHeight="1">
      <c r="A80" s="24">
        <v>1.5010202E7</v>
      </c>
      <c r="B80" s="24">
        <v>15.0</v>
      </c>
      <c r="C80" s="24">
        <v>1.0</v>
      </c>
      <c r="D80" s="24">
        <v>2.0</v>
      </c>
      <c r="E80" s="24">
        <v>2.0</v>
      </c>
      <c r="F80" s="24" t="s">
        <v>465</v>
      </c>
      <c r="G80" s="26" t="s">
        <v>48</v>
      </c>
      <c r="H80" s="15">
        <f>VLOOKUP(G80,Codebook!$A$4:$B$39,2,FALSE)</f>
        <v>37</v>
      </c>
      <c r="I80" s="24"/>
      <c r="L80" s="15" t="s">
        <v>387</v>
      </c>
      <c r="M80" s="15" t="str">
        <f t="shared" si="1"/>
        <v>WHEN  "LandUseGrp" = 15122 THEN 37</v>
      </c>
      <c r="N80" s="15" t="s">
        <v>388</v>
      </c>
      <c r="O80" s="15" t="str">
        <f t="shared" si="2"/>
        <v>15122</v>
      </c>
      <c r="P80" s="15" t="str">
        <f t="shared" si="3"/>
        <v>if( "LandUseGrp" = 15122, 37, </v>
      </c>
      <c r="Q80" s="15" t="s">
        <v>389</v>
      </c>
    </row>
    <row r="81" ht="15.75" customHeight="1">
      <c r="A81" s="24">
        <v>1.5010203E7</v>
      </c>
      <c r="B81" s="24">
        <v>15.0</v>
      </c>
      <c r="C81" s="24">
        <v>1.0</v>
      </c>
      <c r="D81" s="24">
        <v>2.0</v>
      </c>
      <c r="E81" s="24">
        <v>3.0</v>
      </c>
      <c r="F81" s="24" t="s">
        <v>466</v>
      </c>
      <c r="G81" s="26" t="s">
        <v>48</v>
      </c>
      <c r="H81" s="15">
        <f>VLOOKUP(G81,Codebook!$A$4:$B$39,2,FALSE)</f>
        <v>37</v>
      </c>
      <c r="I81" s="24"/>
      <c r="L81" s="15" t="s">
        <v>387</v>
      </c>
      <c r="M81" s="15" t="str">
        <f t="shared" si="1"/>
        <v>WHEN  "LandUseGrp" = 15123 THEN 37</v>
      </c>
      <c r="N81" s="15" t="s">
        <v>388</v>
      </c>
      <c r="O81" s="15" t="str">
        <f t="shared" si="2"/>
        <v>15123</v>
      </c>
      <c r="P81" s="15" t="str">
        <f t="shared" si="3"/>
        <v>if( "LandUseGrp" = 15123, 37, </v>
      </c>
      <c r="Q81" s="15" t="s">
        <v>389</v>
      </c>
    </row>
    <row r="82" ht="15.75" customHeight="1">
      <c r="A82" s="24">
        <v>1.5010204E7</v>
      </c>
      <c r="B82" s="24">
        <v>15.0</v>
      </c>
      <c r="C82" s="24">
        <v>1.0</v>
      </c>
      <c r="D82" s="24">
        <v>2.0</v>
      </c>
      <c r="E82" s="24">
        <v>4.0</v>
      </c>
      <c r="F82" s="24" t="s">
        <v>467</v>
      </c>
      <c r="G82" s="26" t="s">
        <v>48</v>
      </c>
      <c r="H82" s="15">
        <f>VLOOKUP(G82,Codebook!$A$4:$B$39,2,FALSE)</f>
        <v>37</v>
      </c>
      <c r="I82" s="24"/>
      <c r="L82" s="15" t="s">
        <v>387</v>
      </c>
      <c r="M82" s="15" t="str">
        <f t="shared" si="1"/>
        <v>WHEN  "LandUseGrp" = 15124 THEN 37</v>
      </c>
      <c r="N82" s="15" t="s">
        <v>388</v>
      </c>
      <c r="O82" s="15" t="str">
        <f t="shared" si="2"/>
        <v>15124</v>
      </c>
      <c r="P82" s="15" t="str">
        <f t="shared" si="3"/>
        <v>if( "LandUseGrp" = 15124, 37, </v>
      </c>
      <c r="Q82" s="15" t="s">
        <v>389</v>
      </c>
    </row>
    <row r="83" ht="15.75" customHeight="1">
      <c r="A83" s="24">
        <v>1.50103E7</v>
      </c>
      <c r="B83" s="24">
        <v>15.0</v>
      </c>
      <c r="C83" s="24">
        <v>1.0</v>
      </c>
      <c r="D83" s="24">
        <v>3.0</v>
      </c>
      <c r="E83" s="24">
        <v>0.0</v>
      </c>
      <c r="F83" s="24" t="s">
        <v>468</v>
      </c>
      <c r="G83" s="26" t="s">
        <v>25</v>
      </c>
      <c r="H83" s="15">
        <f>VLOOKUP(G83,Codebook!$A$4:$B$39,2,FALSE)</f>
        <v>22</v>
      </c>
      <c r="I83" s="24"/>
      <c r="L83" s="15" t="s">
        <v>387</v>
      </c>
      <c r="M83" s="15" t="str">
        <f t="shared" si="1"/>
        <v>WHEN  "LandUseGrp" = 15130 THEN 22</v>
      </c>
      <c r="N83" s="15" t="s">
        <v>388</v>
      </c>
      <c r="O83" s="15" t="str">
        <f t="shared" si="2"/>
        <v>15130</v>
      </c>
      <c r="P83" s="15" t="str">
        <f t="shared" si="3"/>
        <v>if( "LandUseGrp" = 15130, 22, </v>
      </c>
      <c r="Q83" s="15" t="s">
        <v>389</v>
      </c>
    </row>
    <row r="84" ht="15.75" customHeight="1">
      <c r="A84" s="24">
        <v>1.5010301E7</v>
      </c>
      <c r="B84" s="24">
        <v>15.0</v>
      </c>
      <c r="C84" s="24">
        <v>1.0</v>
      </c>
      <c r="D84" s="24">
        <v>3.0</v>
      </c>
      <c r="E84" s="24">
        <v>1.0</v>
      </c>
      <c r="F84" s="24" t="s">
        <v>469</v>
      </c>
      <c r="G84" s="26" t="s">
        <v>25</v>
      </c>
      <c r="H84" s="15">
        <f>VLOOKUP(G84,Codebook!$A$4:$B$39,2,FALSE)</f>
        <v>22</v>
      </c>
      <c r="I84" s="24"/>
      <c r="L84" s="15" t="s">
        <v>387</v>
      </c>
      <c r="M84" s="15" t="str">
        <f t="shared" si="1"/>
        <v>WHEN  "LandUseGrp" = 15131 THEN 22</v>
      </c>
      <c r="N84" s="15" t="s">
        <v>388</v>
      </c>
      <c r="O84" s="15" t="str">
        <f t="shared" si="2"/>
        <v>15131</v>
      </c>
      <c r="P84" s="15" t="str">
        <f t="shared" si="3"/>
        <v>if( "LandUseGrp" = 15131, 22, </v>
      </c>
      <c r="Q84" s="15" t="s">
        <v>389</v>
      </c>
    </row>
    <row r="85" ht="15.75" customHeight="1">
      <c r="A85" s="24">
        <v>1.5010306E7</v>
      </c>
      <c r="B85" s="24">
        <v>15.0</v>
      </c>
      <c r="C85" s="24">
        <v>1.0</v>
      </c>
      <c r="D85" s="24">
        <v>3.0</v>
      </c>
      <c r="E85" s="24">
        <v>6.0</v>
      </c>
      <c r="F85" s="24" t="s">
        <v>470</v>
      </c>
      <c r="G85" s="26" t="s">
        <v>25</v>
      </c>
      <c r="H85" s="15">
        <f>VLOOKUP(G85,Codebook!$A$4:$B$39,2,FALSE)</f>
        <v>22</v>
      </c>
      <c r="I85" s="24"/>
      <c r="L85" s="15" t="s">
        <v>387</v>
      </c>
      <c r="M85" s="15" t="str">
        <f t="shared" si="1"/>
        <v>WHEN  "LandUseGrp" = 15136 THEN 22</v>
      </c>
      <c r="N85" s="15" t="s">
        <v>388</v>
      </c>
      <c r="O85" s="15" t="str">
        <f t="shared" si="2"/>
        <v>15136</v>
      </c>
      <c r="P85" s="15" t="str">
        <f t="shared" si="3"/>
        <v>if( "LandUseGrp" = 15136, 22, </v>
      </c>
      <c r="Q85" s="15" t="s">
        <v>389</v>
      </c>
    </row>
    <row r="86" ht="15.75" customHeight="1">
      <c r="A86" s="24">
        <v>1.5010309E7</v>
      </c>
      <c r="B86" s="24">
        <v>15.0</v>
      </c>
      <c r="C86" s="24">
        <v>1.0</v>
      </c>
      <c r="D86" s="24">
        <v>3.0</v>
      </c>
      <c r="E86" s="24">
        <v>9.0</v>
      </c>
      <c r="F86" s="24" t="s">
        <v>471</v>
      </c>
      <c r="G86" s="26" t="s">
        <v>51</v>
      </c>
      <c r="H86" s="15">
        <f>VLOOKUP(G86,Codebook!$A$4:$B$39,2,FALSE)</f>
        <v>39</v>
      </c>
      <c r="I86" s="24"/>
      <c r="L86" s="15" t="s">
        <v>387</v>
      </c>
      <c r="M86" s="15" t="str">
        <f t="shared" si="1"/>
        <v>WHEN  "LandUseGrp" = 15139 THEN 39</v>
      </c>
      <c r="N86" s="15" t="s">
        <v>388</v>
      </c>
      <c r="O86" s="15" t="str">
        <f t="shared" si="2"/>
        <v>15139</v>
      </c>
      <c r="P86" s="15" t="str">
        <f t="shared" si="3"/>
        <v>if( "LandUseGrp" = 15139, 39, </v>
      </c>
      <c r="Q86" s="15" t="s">
        <v>389</v>
      </c>
    </row>
    <row r="87" ht="15.75" customHeight="1">
      <c r="A87" s="24">
        <v>1.5010401E7</v>
      </c>
      <c r="B87" s="24">
        <v>15.0</v>
      </c>
      <c r="C87" s="24">
        <v>1.0</v>
      </c>
      <c r="D87" s="24">
        <v>4.0</v>
      </c>
      <c r="E87" s="24">
        <v>1.0</v>
      </c>
      <c r="F87" s="24" t="s">
        <v>472</v>
      </c>
      <c r="G87" s="26" t="s">
        <v>25</v>
      </c>
      <c r="H87" s="15">
        <f>VLOOKUP(G87,Codebook!$A$4:$B$39,2,FALSE)</f>
        <v>22</v>
      </c>
      <c r="I87" s="24"/>
      <c r="L87" s="15" t="s">
        <v>387</v>
      </c>
      <c r="M87" s="15" t="str">
        <f t="shared" si="1"/>
        <v>WHEN  "LandUseGrp" = 15141 THEN 22</v>
      </c>
      <c r="N87" s="15" t="s">
        <v>388</v>
      </c>
      <c r="O87" s="15" t="str">
        <f t="shared" si="2"/>
        <v>15141</v>
      </c>
      <c r="P87" s="15" t="str">
        <f t="shared" si="3"/>
        <v>if( "LandUseGrp" = 15141, 22, </v>
      </c>
      <c r="Q87" s="15" t="s">
        <v>389</v>
      </c>
    </row>
    <row r="88" ht="15.75" customHeight="1">
      <c r="A88" s="24">
        <v>1.5010404E7</v>
      </c>
      <c r="B88" s="24">
        <v>15.0</v>
      </c>
      <c r="C88" s="24">
        <v>1.0</v>
      </c>
      <c r="D88" s="24">
        <v>4.0</v>
      </c>
      <c r="E88" s="24">
        <v>4.0</v>
      </c>
      <c r="F88" s="24" t="s">
        <v>473</v>
      </c>
      <c r="G88" s="26" t="s">
        <v>51</v>
      </c>
      <c r="H88" s="15">
        <f>VLOOKUP(G88,Codebook!$A$4:$B$39,2,FALSE)</f>
        <v>39</v>
      </c>
      <c r="I88" s="24"/>
      <c r="L88" s="15" t="s">
        <v>387</v>
      </c>
      <c r="M88" s="15" t="str">
        <f t="shared" si="1"/>
        <v>WHEN  "LandUseGrp" = 15144 THEN 39</v>
      </c>
      <c r="N88" s="15" t="s">
        <v>388</v>
      </c>
      <c r="O88" s="15" t="str">
        <f t="shared" si="2"/>
        <v>15144</v>
      </c>
      <c r="P88" s="15" t="str">
        <f t="shared" si="3"/>
        <v>if( "LandUseGrp" = 15144, 39, </v>
      </c>
      <c r="Q88" s="15" t="s">
        <v>389</v>
      </c>
    </row>
    <row r="89" ht="15.75" customHeight="1">
      <c r="A89" s="24">
        <v>1.5010408E7</v>
      </c>
      <c r="B89" s="24">
        <v>15.0</v>
      </c>
      <c r="C89" s="24">
        <v>1.0</v>
      </c>
      <c r="D89" s="24">
        <v>4.0</v>
      </c>
      <c r="E89" s="24">
        <v>8.0</v>
      </c>
      <c r="F89" s="24" t="s">
        <v>474</v>
      </c>
      <c r="G89" s="26" t="s">
        <v>51</v>
      </c>
      <c r="H89" s="15">
        <f>VLOOKUP(G89,Codebook!$A$4:$B$39,2,FALSE)</f>
        <v>39</v>
      </c>
      <c r="I89" s="24"/>
      <c r="L89" s="15" t="s">
        <v>387</v>
      </c>
      <c r="M89" s="15" t="str">
        <f t="shared" si="1"/>
        <v>WHEN  "LandUseGrp" = 15148 THEN 39</v>
      </c>
      <c r="N89" s="15" t="s">
        <v>388</v>
      </c>
      <c r="O89" s="15" t="str">
        <f t="shared" si="2"/>
        <v>15148</v>
      </c>
      <c r="P89" s="15" t="str">
        <f t="shared" si="3"/>
        <v>if( "LandUseGrp" = 15148, 39, </v>
      </c>
      <c r="Q89" s="15" t="s">
        <v>389</v>
      </c>
    </row>
    <row r="90" ht="15.75" customHeight="1">
      <c r="A90" s="24">
        <v>1.5020101E7</v>
      </c>
      <c r="B90" s="24">
        <v>15.0</v>
      </c>
      <c r="C90" s="24">
        <v>2.0</v>
      </c>
      <c r="D90" s="24">
        <v>1.0</v>
      </c>
      <c r="E90" s="24">
        <v>1.0</v>
      </c>
      <c r="F90" s="24" t="s">
        <v>475</v>
      </c>
      <c r="G90" s="26" t="s">
        <v>51</v>
      </c>
      <c r="H90" s="15">
        <f>VLOOKUP(G90,Codebook!$A$4:$B$39,2,FALSE)</f>
        <v>39</v>
      </c>
      <c r="I90" s="24"/>
      <c r="L90" s="15" t="s">
        <v>387</v>
      </c>
      <c r="M90" s="15" t="str">
        <f t="shared" si="1"/>
        <v>WHEN  "LandUseGrp" = 15211 THEN 39</v>
      </c>
      <c r="N90" s="15" t="s">
        <v>388</v>
      </c>
      <c r="O90" s="15" t="str">
        <f t="shared" si="2"/>
        <v>15211</v>
      </c>
      <c r="P90" s="15" t="str">
        <f t="shared" si="3"/>
        <v>if( "LandUseGrp" = 15211, 39, </v>
      </c>
      <c r="Q90" s="15" t="s">
        <v>389</v>
      </c>
    </row>
    <row r="91" ht="15.75" customHeight="1">
      <c r="A91" s="24">
        <v>1.5020201E7</v>
      </c>
      <c r="B91" s="24">
        <v>15.0</v>
      </c>
      <c r="C91" s="24">
        <v>2.0</v>
      </c>
      <c r="D91" s="24">
        <v>2.0</v>
      </c>
      <c r="E91" s="24">
        <v>1.0</v>
      </c>
      <c r="F91" s="24" t="s">
        <v>476</v>
      </c>
      <c r="G91" s="26" t="s">
        <v>51</v>
      </c>
      <c r="H91" s="15">
        <f>VLOOKUP(G91,Codebook!$A$4:$B$39,2,FALSE)</f>
        <v>39</v>
      </c>
      <c r="I91" s="24"/>
      <c r="L91" s="15" t="s">
        <v>387</v>
      </c>
      <c r="M91" s="15" t="str">
        <f t="shared" si="1"/>
        <v>WHEN  "LandUseGrp" = 15221 THEN 39</v>
      </c>
      <c r="N91" s="15" t="s">
        <v>388</v>
      </c>
      <c r="O91" s="15" t="str">
        <f t="shared" si="2"/>
        <v>15221</v>
      </c>
      <c r="P91" s="15" t="str">
        <f t="shared" si="3"/>
        <v>if( "LandUseGrp" = 15221, 39, </v>
      </c>
      <c r="Q91" s="15" t="s">
        <v>389</v>
      </c>
    </row>
    <row r="92" ht="15.75" customHeight="1">
      <c r="A92" s="24">
        <v>1.50203E7</v>
      </c>
      <c r="B92" s="24">
        <v>15.0</v>
      </c>
      <c r="C92" s="24">
        <v>2.0</v>
      </c>
      <c r="D92" s="24">
        <v>3.0</v>
      </c>
      <c r="E92" s="24">
        <v>0.0</v>
      </c>
      <c r="F92" s="24" t="s">
        <v>477</v>
      </c>
      <c r="G92" s="26" t="s">
        <v>51</v>
      </c>
      <c r="H92" s="15">
        <f>VLOOKUP(G92,Codebook!$A$4:$B$39,2,FALSE)</f>
        <v>39</v>
      </c>
      <c r="I92" s="24"/>
      <c r="L92" s="15" t="s">
        <v>387</v>
      </c>
      <c r="M92" s="15" t="str">
        <f t="shared" si="1"/>
        <v>WHEN  "LandUseGrp" = 15230 THEN 39</v>
      </c>
      <c r="N92" s="15" t="s">
        <v>388</v>
      </c>
      <c r="O92" s="15" t="str">
        <f t="shared" si="2"/>
        <v>15230</v>
      </c>
      <c r="P92" s="15" t="str">
        <f t="shared" si="3"/>
        <v>if( "LandUseGrp" = 15230, 39, </v>
      </c>
      <c r="Q92" s="15" t="s">
        <v>389</v>
      </c>
    </row>
    <row r="93" ht="15.75" customHeight="1">
      <c r="A93" s="24">
        <v>1.5020301E7</v>
      </c>
      <c r="B93" s="24">
        <v>15.0</v>
      </c>
      <c r="C93" s="24">
        <v>2.0</v>
      </c>
      <c r="D93" s="24">
        <v>3.0</v>
      </c>
      <c r="E93" s="24">
        <v>1.0</v>
      </c>
      <c r="F93" s="24" t="s">
        <v>478</v>
      </c>
      <c r="G93" s="26" t="s">
        <v>51</v>
      </c>
      <c r="H93" s="15">
        <f>VLOOKUP(G93,Codebook!$A$4:$B$39,2,FALSE)</f>
        <v>39</v>
      </c>
      <c r="I93" s="24"/>
      <c r="L93" s="15" t="s">
        <v>387</v>
      </c>
      <c r="M93" s="15" t="str">
        <f t="shared" si="1"/>
        <v>WHEN  "LandUseGrp" = 15231 THEN 39</v>
      </c>
      <c r="N93" s="15" t="s">
        <v>388</v>
      </c>
      <c r="O93" s="15" t="str">
        <f t="shared" si="2"/>
        <v>15231</v>
      </c>
      <c r="P93" s="15" t="str">
        <f t="shared" si="3"/>
        <v>if( "LandUseGrp" = 15231, 39, </v>
      </c>
      <c r="Q93" s="15" t="s">
        <v>389</v>
      </c>
    </row>
    <row r="94" ht="15.75" customHeight="1">
      <c r="A94" s="24">
        <v>1.50301E7</v>
      </c>
      <c r="B94" s="24">
        <v>15.0</v>
      </c>
      <c r="C94" s="24">
        <v>3.0</v>
      </c>
      <c r="D94" s="24">
        <v>1.0</v>
      </c>
      <c r="E94" s="24">
        <v>0.0</v>
      </c>
      <c r="F94" s="24" t="s">
        <v>479</v>
      </c>
      <c r="G94" s="26" t="s">
        <v>32</v>
      </c>
      <c r="H94" s="15">
        <f>VLOOKUP(G94,Codebook!$A$4:$B$39,2,FALSE)</f>
        <v>26</v>
      </c>
      <c r="I94" s="24"/>
      <c r="L94" s="15" t="s">
        <v>387</v>
      </c>
      <c r="M94" s="15" t="str">
        <f t="shared" si="1"/>
        <v>WHEN  "LandUseGrp" = 15310 THEN 26</v>
      </c>
      <c r="N94" s="15" t="s">
        <v>388</v>
      </c>
      <c r="O94" s="15" t="str">
        <f t="shared" si="2"/>
        <v>15310</v>
      </c>
      <c r="P94" s="15" t="str">
        <f t="shared" si="3"/>
        <v>if( "LandUseGrp" = 15310, 26, </v>
      </c>
      <c r="Q94" s="15" t="s">
        <v>389</v>
      </c>
    </row>
    <row r="95" ht="15.75" customHeight="1">
      <c r="A95" s="24">
        <v>1.5030101E7</v>
      </c>
      <c r="B95" s="24">
        <v>15.0</v>
      </c>
      <c r="C95" s="24">
        <v>3.0</v>
      </c>
      <c r="D95" s="24">
        <v>1.0</v>
      </c>
      <c r="E95" s="24">
        <v>1.0</v>
      </c>
      <c r="F95" s="24" t="s">
        <v>480</v>
      </c>
      <c r="G95" s="26" t="s">
        <v>32</v>
      </c>
      <c r="H95" s="15">
        <f>VLOOKUP(G95,Codebook!$A$4:$B$39,2,FALSE)</f>
        <v>26</v>
      </c>
      <c r="I95" s="24"/>
      <c r="L95" s="15" t="s">
        <v>387</v>
      </c>
      <c r="M95" s="15" t="str">
        <f t="shared" si="1"/>
        <v>WHEN  "LandUseGrp" = 15311 THEN 26</v>
      </c>
      <c r="N95" s="15" t="s">
        <v>388</v>
      </c>
      <c r="O95" s="15" t="str">
        <f t="shared" si="2"/>
        <v>15311</v>
      </c>
      <c r="P95" s="15" t="str">
        <f t="shared" si="3"/>
        <v>if( "LandUseGrp" = 15311, 26, </v>
      </c>
      <c r="Q95" s="15" t="s">
        <v>389</v>
      </c>
    </row>
    <row r="96" ht="15.75" customHeight="1">
      <c r="A96" s="24">
        <v>1.5030103E7</v>
      </c>
      <c r="B96" s="24">
        <v>15.0</v>
      </c>
      <c r="C96" s="24">
        <v>3.0</v>
      </c>
      <c r="D96" s="24">
        <v>1.0</v>
      </c>
      <c r="E96" s="24">
        <v>3.0</v>
      </c>
      <c r="F96" s="24" t="s">
        <v>481</v>
      </c>
      <c r="G96" s="26" t="s">
        <v>32</v>
      </c>
      <c r="H96" s="15">
        <f>VLOOKUP(G96,Codebook!$A$4:$B$39,2,FALSE)</f>
        <v>26</v>
      </c>
      <c r="I96" s="24"/>
      <c r="L96" s="15" t="s">
        <v>387</v>
      </c>
      <c r="M96" s="15" t="str">
        <f t="shared" si="1"/>
        <v>WHEN  "LandUseGrp" = 15313 THEN 26</v>
      </c>
      <c r="N96" s="15" t="s">
        <v>388</v>
      </c>
      <c r="O96" s="15" t="str">
        <f t="shared" si="2"/>
        <v>15313</v>
      </c>
      <c r="P96" s="15" t="str">
        <f t="shared" si="3"/>
        <v>if( "LandUseGrp" = 15313, 26, </v>
      </c>
      <c r="Q96" s="15" t="s">
        <v>389</v>
      </c>
    </row>
    <row r="97" ht="15.75" customHeight="1">
      <c r="A97" s="24">
        <v>1.5030108E7</v>
      </c>
      <c r="B97" s="24">
        <v>15.0</v>
      </c>
      <c r="C97" s="24">
        <v>3.0</v>
      </c>
      <c r="D97" s="24">
        <v>1.0</v>
      </c>
      <c r="E97" s="24">
        <v>8.0</v>
      </c>
      <c r="F97" s="24" t="s">
        <v>482</v>
      </c>
      <c r="G97" s="26" t="s">
        <v>32</v>
      </c>
      <c r="H97" s="15">
        <f>VLOOKUP(G97,Codebook!$A$4:$B$39,2,FALSE)</f>
        <v>26</v>
      </c>
      <c r="I97" s="24"/>
      <c r="L97" s="15" t="s">
        <v>387</v>
      </c>
      <c r="M97" s="15" t="str">
        <f t="shared" si="1"/>
        <v>WHEN  "LandUseGrp" = 15318 THEN 26</v>
      </c>
      <c r="N97" s="15" t="s">
        <v>388</v>
      </c>
      <c r="O97" s="15" t="str">
        <f t="shared" si="2"/>
        <v>15318</v>
      </c>
      <c r="P97" s="15" t="str">
        <f t="shared" si="3"/>
        <v>if( "LandUseGrp" = 15318, 26, </v>
      </c>
      <c r="Q97" s="15" t="s">
        <v>389</v>
      </c>
    </row>
    <row r="98" ht="15.75" customHeight="1">
      <c r="A98" s="24">
        <v>1.5030201E7</v>
      </c>
      <c r="B98" s="24">
        <v>15.0</v>
      </c>
      <c r="C98" s="24">
        <v>3.0</v>
      </c>
      <c r="D98" s="24">
        <v>2.0</v>
      </c>
      <c r="E98" s="24">
        <v>1.0</v>
      </c>
      <c r="F98" s="24" t="s">
        <v>483</v>
      </c>
      <c r="G98" s="26" t="s">
        <v>32</v>
      </c>
      <c r="H98" s="15">
        <f>VLOOKUP(G98,Codebook!$A$4:$B$39,2,FALSE)</f>
        <v>26</v>
      </c>
      <c r="I98" s="24"/>
      <c r="L98" s="15" t="s">
        <v>387</v>
      </c>
      <c r="M98" s="15" t="str">
        <f t="shared" si="1"/>
        <v>WHEN  "LandUseGrp" = 15321 THEN 26</v>
      </c>
      <c r="N98" s="15" t="s">
        <v>388</v>
      </c>
      <c r="O98" s="15" t="str">
        <f t="shared" si="2"/>
        <v>15321</v>
      </c>
      <c r="P98" s="15" t="str">
        <f t="shared" si="3"/>
        <v>if( "LandUseGrp" = 15321, 26, </v>
      </c>
      <c r="Q98" s="15" t="s">
        <v>389</v>
      </c>
    </row>
    <row r="99" ht="15.75" customHeight="1">
      <c r="A99" s="24">
        <v>1.5030202E7</v>
      </c>
      <c r="B99" s="24">
        <v>15.0</v>
      </c>
      <c r="C99" s="24">
        <v>3.0</v>
      </c>
      <c r="D99" s="24">
        <v>2.0</v>
      </c>
      <c r="E99" s="24">
        <v>2.0</v>
      </c>
      <c r="F99" s="24" t="s">
        <v>484</v>
      </c>
      <c r="G99" s="26" t="s">
        <v>32</v>
      </c>
      <c r="H99" s="15">
        <f>VLOOKUP(G99,Codebook!$A$4:$B$39,2,FALSE)</f>
        <v>26</v>
      </c>
      <c r="I99" s="24"/>
      <c r="L99" s="15" t="s">
        <v>387</v>
      </c>
      <c r="M99" s="15" t="str">
        <f t="shared" si="1"/>
        <v>WHEN  "LandUseGrp" = 15322 THEN 26</v>
      </c>
      <c r="N99" s="15" t="s">
        <v>388</v>
      </c>
      <c r="O99" s="15" t="str">
        <f t="shared" si="2"/>
        <v>15322</v>
      </c>
      <c r="P99" s="15" t="str">
        <f t="shared" si="3"/>
        <v>if( "LandUseGrp" = 15322, 26, </v>
      </c>
      <c r="Q99" s="15" t="s">
        <v>389</v>
      </c>
    </row>
    <row r="100" ht="15.75" customHeight="1">
      <c r="A100" s="24">
        <v>1.5030204E7</v>
      </c>
      <c r="B100" s="24">
        <v>15.0</v>
      </c>
      <c r="C100" s="24">
        <v>3.0</v>
      </c>
      <c r="D100" s="24">
        <v>2.0</v>
      </c>
      <c r="E100" s="24">
        <v>4.0</v>
      </c>
      <c r="F100" s="24" t="s">
        <v>485</v>
      </c>
      <c r="G100" s="26" t="s">
        <v>32</v>
      </c>
      <c r="H100" s="15">
        <f>VLOOKUP(G100,Codebook!$A$4:$B$39,2,FALSE)</f>
        <v>26</v>
      </c>
      <c r="I100" s="24"/>
      <c r="L100" s="15" t="s">
        <v>387</v>
      </c>
      <c r="M100" s="15" t="str">
        <f t="shared" si="1"/>
        <v>WHEN  "LandUseGrp" = 15324 THEN 26</v>
      </c>
      <c r="N100" s="15" t="s">
        <v>388</v>
      </c>
      <c r="O100" s="15" t="str">
        <f t="shared" si="2"/>
        <v>15324</v>
      </c>
      <c r="P100" s="15" t="str">
        <f t="shared" si="3"/>
        <v>if( "LandUseGrp" = 15324, 26, </v>
      </c>
      <c r="Q100" s="15" t="s">
        <v>389</v>
      </c>
    </row>
    <row r="101" ht="15.75" customHeight="1">
      <c r="A101" s="24">
        <v>1.5030205E7</v>
      </c>
      <c r="B101" s="24">
        <v>15.0</v>
      </c>
      <c r="C101" s="24">
        <v>3.0</v>
      </c>
      <c r="D101" s="24">
        <v>2.0</v>
      </c>
      <c r="E101" s="24">
        <v>5.0</v>
      </c>
      <c r="F101" s="24" t="s">
        <v>486</v>
      </c>
      <c r="G101" s="26" t="s">
        <v>32</v>
      </c>
      <c r="H101" s="15">
        <f>VLOOKUP(G101,Codebook!$A$4:$B$39,2,FALSE)</f>
        <v>26</v>
      </c>
      <c r="I101" s="24"/>
      <c r="L101" s="15" t="s">
        <v>387</v>
      </c>
      <c r="M101" s="15" t="str">
        <f t="shared" si="1"/>
        <v>WHEN  "LandUseGrp" = 15325 THEN 26</v>
      </c>
      <c r="N101" s="15" t="s">
        <v>388</v>
      </c>
      <c r="O101" s="15" t="str">
        <f t="shared" si="2"/>
        <v>15325</v>
      </c>
      <c r="P101" s="15" t="str">
        <f t="shared" si="3"/>
        <v>if( "LandUseGrp" = 15325, 26, </v>
      </c>
      <c r="Q101" s="15" t="s">
        <v>389</v>
      </c>
    </row>
    <row r="102" ht="15.75" customHeight="1">
      <c r="A102" s="24">
        <v>1.5030206E7</v>
      </c>
      <c r="B102" s="24">
        <v>15.0</v>
      </c>
      <c r="C102" s="24">
        <v>3.0</v>
      </c>
      <c r="D102" s="24">
        <v>2.0</v>
      </c>
      <c r="E102" s="24">
        <v>6.0</v>
      </c>
      <c r="F102" s="24" t="s">
        <v>487</v>
      </c>
      <c r="G102" s="26" t="s">
        <v>32</v>
      </c>
      <c r="H102" s="15">
        <f>VLOOKUP(G102,Codebook!$A$4:$B$39,2,FALSE)</f>
        <v>26</v>
      </c>
      <c r="I102" s="24"/>
      <c r="L102" s="15" t="s">
        <v>387</v>
      </c>
      <c r="M102" s="15" t="str">
        <f t="shared" si="1"/>
        <v>WHEN  "LandUseGrp" = 15326 THEN 26</v>
      </c>
      <c r="N102" s="15" t="s">
        <v>388</v>
      </c>
      <c r="O102" s="15" t="str">
        <f t="shared" si="2"/>
        <v>15326</v>
      </c>
      <c r="P102" s="15" t="str">
        <f t="shared" si="3"/>
        <v>if( "LandUseGrp" = 15326, 26, </v>
      </c>
      <c r="Q102" s="15" t="s">
        <v>389</v>
      </c>
    </row>
    <row r="103" ht="15.75" customHeight="1">
      <c r="A103" s="24">
        <v>1.5030207E7</v>
      </c>
      <c r="B103" s="24">
        <v>15.0</v>
      </c>
      <c r="C103" s="24">
        <v>3.0</v>
      </c>
      <c r="D103" s="24">
        <v>2.0</v>
      </c>
      <c r="E103" s="24">
        <v>7.0</v>
      </c>
      <c r="F103" s="24" t="s">
        <v>488</v>
      </c>
      <c r="G103" s="26" t="s">
        <v>32</v>
      </c>
      <c r="H103" s="15">
        <f>VLOOKUP(G103,Codebook!$A$4:$B$39,2,FALSE)</f>
        <v>26</v>
      </c>
      <c r="I103" s="24"/>
      <c r="L103" s="15" t="s">
        <v>387</v>
      </c>
      <c r="M103" s="15" t="str">
        <f t="shared" si="1"/>
        <v>WHEN  "LandUseGrp" = 15327 THEN 26</v>
      </c>
      <c r="N103" s="15" t="s">
        <v>388</v>
      </c>
      <c r="O103" s="15" t="str">
        <f t="shared" si="2"/>
        <v>15327</v>
      </c>
      <c r="P103" s="15" t="str">
        <f t="shared" si="3"/>
        <v>if( "LandUseGrp" = 15327, 26, </v>
      </c>
      <c r="Q103" s="15" t="s">
        <v>389</v>
      </c>
    </row>
    <row r="104" ht="15.75" customHeight="1">
      <c r="A104" s="24">
        <v>1.5030301E7</v>
      </c>
      <c r="B104" s="24">
        <v>15.0</v>
      </c>
      <c r="C104" s="24">
        <v>3.0</v>
      </c>
      <c r="D104" s="24">
        <v>3.0</v>
      </c>
      <c r="E104" s="24">
        <v>1.0</v>
      </c>
      <c r="F104" s="24" t="s">
        <v>489</v>
      </c>
      <c r="G104" s="26" t="s">
        <v>32</v>
      </c>
      <c r="H104" s="15">
        <f>VLOOKUP(G104,Codebook!$A$4:$B$39,2,FALSE)</f>
        <v>26</v>
      </c>
      <c r="I104" s="24"/>
      <c r="L104" s="15" t="s">
        <v>387</v>
      </c>
      <c r="M104" s="15" t="str">
        <f t="shared" si="1"/>
        <v>WHEN  "LandUseGrp" = 15331 THEN 26</v>
      </c>
      <c r="N104" s="15" t="s">
        <v>388</v>
      </c>
      <c r="O104" s="15" t="str">
        <f t="shared" si="2"/>
        <v>15331</v>
      </c>
      <c r="P104" s="15" t="str">
        <f t="shared" si="3"/>
        <v>if( "LandUseGrp" = 15331, 26, </v>
      </c>
      <c r="Q104" s="15" t="s">
        <v>389</v>
      </c>
    </row>
    <row r="105" ht="15.75" customHeight="1">
      <c r="A105" s="24">
        <v>1.5030302E7</v>
      </c>
      <c r="B105" s="24">
        <v>15.0</v>
      </c>
      <c r="C105" s="24">
        <v>3.0</v>
      </c>
      <c r="D105" s="24">
        <v>3.0</v>
      </c>
      <c r="E105" s="24">
        <v>2.0</v>
      </c>
      <c r="F105" s="24" t="s">
        <v>490</v>
      </c>
      <c r="G105" s="26" t="s">
        <v>32</v>
      </c>
      <c r="H105" s="15">
        <f>VLOOKUP(G105,Codebook!$A$4:$B$39,2,FALSE)</f>
        <v>26</v>
      </c>
      <c r="I105" s="24"/>
      <c r="L105" s="15" t="s">
        <v>387</v>
      </c>
      <c r="M105" s="15" t="str">
        <f t="shared" si="1"/>
        <v>WHEN  "LandUseGrp" = 15332 THEN 26</v>
      </c>
      <c r="N105" s="15" t="s">
        <v>388</v>
      </c>
      <c r="O105" s="15" t="str">
        <f t="shared" si="2"/>
        <v>15332</v>
      </c>
      <c r="P105" s="15" t="str">
        <f t="shared" si="3"/>
        <v>if( "LandUseGrp" = 15332, 26, </v>
      </c>
      <c r="Q105" s="15" t="s">
        <v>389</v>
      </c>
    </row>
    <row r="106" ht="15.75" customHeight="1">
      <c r="A106" s="24">
        <v>1.5030401E7</v>
      </c>
      <c r="B106" s="24">
        <v>15.0</v>
      </c>
      <c r="C106" s="24">
        <v>3.0</v>
      </c>
      <c r="D106" s="24">
        <v>4.0</v>
      </c>
      <c r="E106" s="24">
        <v>1.0</v>
      </c>
      <c r="F106" s="24" t="s">
        <v>491</v>
      </c>
      <c r="G106" s="26" t="s">
        <v>32</v>
      </c>
      <c r="H106" s="15">
        <f>VLOOKUP(G106,Codebook!$A$4:$B$39,2,FALSE)</f>
        <v>26</v>
      </c>
      <c r="I106" s="24"/>
      <c r="L106" s="15" t="s">
        <v>387</v>
      </c>
      <c r="M106" s="15" t="str">
        <f t="shared" si="1"/>
        <v>WHEN  "LandUseGrp" = 15341 THEN 26</v>
      </c>
      <c r="N106" s="15" t="s">
        <v>388</v>
      </c>
      <c r="O106" s="15" t="str">
        <f t="shared" si="2"/>
        <v>15341</v>
      </c>
      <c r="P106" s="15" t="str">
        <f t="shared" si="3"/>
        <v>if( "LandUseGrp" = 15341, 26, </v>
      </c>
      <c r="Q106" s="15" t="s">
        <v>389</v>
      </c>
    </row>
    <row r="107" ht="15.75" customHeight="1">
      <c r="A107" s="24">
        <v>1.5030403E7</v>
      </c>
      <c r="B107" s="24">
        <v>15.0</v>
      </c>
      <c r="C107" s="24">
        <v>3.0</v>
      </c>
      <c r="D107" s="24">
        <v>4.0</v>
      </c>
      <c r="E107" s="24">
        <v>3.0</v>
      </c>
      <c r="F107" s="24" t="s">
        <v>492</v>
      </c>
      <c r="G107" s="26" t="s">
        <v>32</v>
      </c>
      <c r="H107" s="15">
        <f>VLOOKUP(G107,Codebook!$A$4:$B$39,2,FALSE)</f>
        <v>26</v>
      </c>
      <c r="I107" s="24"/>
      <c r="L107" s="15" t="s">
        <v>387</v>
      </c>
      <c r="M107" s="15" t="str">
        <f t="shared" si="1"/>
        <v>WHEN  "LandUseGrp" = 15343 THEN 26</v>
      </c>
      <c r="N107" s="15" t="s">
        <v>388</v>
      </c>
      <c r="O107" s="15" t="str">
        <f t="shared" si="2"/>
        <v>15343</v>
      </c>
      <c r="P107" s="15" t="str">
        <f t="shared" si="3"/>
        <v>if( "LandUseGrp" = 15343, 26, </v>
      </c>
      <c r="Q107" s="15" t="s">
        <v>389</v>
      </c>
    </row>
    <row r="108" ht="15.75" customHeight="1">
      <c r="A108" s="24">
        <v>1.5030404E7</v>
      </c>
      <c r="B108" s="24">
        <v>15.0</v>
      </c>
      <c r="C108" s="24">
        <v>3.0</v>
      </c>
      <c r="D108" s="24">
        <v>4.0</v>
      </c>
      <c r="E108" s="24">
        <v>4.0</v>
      </c>
      <c r="F108" s="24" t="s">
        <v>493</v>
      </c>
      <c r="G108" s="26" t="s">
        <v>32</v>
      </c>
      <c r="H108" s="15">
        <f>VLOOKUP(G108,Codebook!$A$4:$B$39,2,FALSE)</f>
        <v>26</v>
      </c>
      <c r="I108" s="24"/>
      <c r="L108" s="15" t="s">
        <v>387</v>
      </c>
      <c r="M108" s="15" t="str">
        <f t="shared" si="1"/>
        <v>WHEN  "LandUseGrp" = 15344 THEN 26</v>
      </c>
      <c r="N108" s="15" t="s">
        <v>388</v>
      </c>
      <c r="O108" s="15" t="str">
        <f t="shared" si="2"/>
        <v>15344</v>
      </c>
      <c r="P108" s="15" t="str">
        <f t="shared" si="3"/>
        <v>if( "LandUseGrp" = 15344, 26, </v>
      </c>
      <c r="Q108" s="15" t="s">
        <v>389</v>
      </c>
    </row>
    <row r="109" ht="15.75" customHeight="1">
      <c r="A109" s="24">
        <v>1.5030405E7</v>
      </c>
      <c r="B109" s="24">
        <v>15.0</v>
      </c>
      <c r="C109" s="24">
        <v>3.0</v>
      </c>
      <c r="D109" s="24">
        <v>4.0</v>
      </c>
      <c r="E109" s="24">
        <v>5.0</v>
      </c>
      <c r="F109" s="24" t="s">
        <v>494</v>
      </c>
      <c r="G109" s="26" t="s">
        <v>32</v>
      </c>
      <c r="H109" s="15">
        <f>VLOOKUP(G109,Codebook!$A$4:$B$39,2,FALSE)</f>
        <v>26</v>
      </c>
      <c r="I109" s="24"/>
      <c r="L109" s="15" t="s">
        <v>387</v>
      </c>
      <c r="M109" s="15" t="str">
        <f t="shared" si="1"/>
        <v>WHEN  "LandUseGrp" = 15345 THEN 26</v>
      </c>
      <c r="N109" s="15" t="s">
        <v>388</v>
      </c>
      <c r="O109" s="15" t="str">
        <f t="shared" si="2"/>
        <v>15345</v>
      </c>
      <c r="P109" s="15" t="str">
        <f t="shared" si="3"/>
        <v>if( "LandUseGrp" = 15345, 26, </v>
      </c>
      <c r="Q109" s="15" t="s">
        <v>389</v>
      </c>
    </row>
    <row r="110" ht="15.75" customHeight="1">
      <c r="A110" s="24">
        <v>1.5030504E7</v>
      </c>
      <c r="B110" s="24">
        <v>15.0</v>
      </c>
      <c r="C110" s="24">
        <v>3.0</v>
      </c>
      <c r="D110" s="24">
        <v>5.0</v>
      </c>
      <c r="E110" s="24">
        <v>4.0</v>
      </c>
      <c r="F110" s="24" t="s">
        <v>495</v>
      </c>
      <c r="G110" s="26" t="s">
        <v>32</v>
      </c>
      <c r="H110" s="15">
        <f>VLOOKUP(G110,Codebook!$A$4:$B$39,2,FALSE)</f>
        <v>26</v>
      </c>
      <c r="I110" s="24"/>
      <c r="L110" s="15" t="s">
        <v>387</v>
      </c>
      <c r="M110" s="15" t="str">
        <f t="shared" si="1"/>
        <v>WHEN  "LandUseGrp" = 15354 THEN 26</v>
      </c>
      <c r="N110" s="15" t="s">
        <v>388</v>
      </c>
      <c r="O110" s="15" t="str">
        <f t="shared" si="2"/>
        <v>15354</v>
      </c>
      <c r="P110" s="15" t="str">
        <f t="shared" si="3"/>
        <v>if( "LandUseGrp" = 15354, 26, </v>
      </c>
      <c r="Q110" s="15" t="s">
        <v>389</v>
      </c>
    </row>
    <row r="111" ht="15.75" customHeight="1">
      <c r="A111" s="24">
        <v>1.5030603E7</v>
      </c>
      <c r="B111" s="24">
        <v>15.0</v>
      </c>
      <c r="C111" s="24">
        <v>3.0</v>
      </c>
      <c r="D111" s="24">
        <v>6.0</v>
      </c>
      <c r="E111" s="24">
        <v>3.0</v>
      </c>
      <c r="F111" s="24" t="s">
        <v>496</v>
      </c>
      <c r="G111" s="26" t="s">
        <v>32</v>
      </c>
      <c r="H111" s="15">
        <f>VLOOKUP(G111,Codebook!$A$4:$B$39,2,FALSE)</f>
        <v>26</v>
      </c>
      <c r="I111" s="24"/>
      <c r="L111" s="15" t="s">
        <v>387</v>
      </c>
      <c r="M111" s="15" t="str">
        <f t="shared" si="1"/>
        <v>WHEN  "LandUseGrp" = 15363 THEN 26</v>
      </c>
      <c r="N111" s="15" t="s">
        <v>388</v>
      </c>
      <c r="O111" s="15" t="str">
        <f t="shared" si="2"/>
        <v>15363</v>
      </c>
      <c r="P111" s="15" t="str">
        <f t="shared" si="3"/>
        <v>if( "LandUseGrp" = 15363, 26, </v>
      </c>
      <c r="Q111" s="15" t="s">
        <v>389</v>
      </c>
    </row>
    <row r="112" ht="15.75" customHeight="1">
      <c r="A112" s="24">
        <v>1.50307E7</v>
      </c>
      <c r="B112" s="24">
        <v>15.0</v>
      </c>
      <c r="C112" s="24">
        <v>3.0</v>
      </c>
      <c r="D112" s="24">
        <v>7.0</v>
      </c>
      <c r="E112" s="24">
        <v>0.0</v>
      </c>
      <c r="F112" s="24" t="s">
        <v>497</v>
      </c>
      <c r="G112" s="26" t="s">
        <v>32</v>
      </c>
      <c r="H112" s="15">
        <f>VLOOKUP(G112,Codebook!$A$4:$B$39,2,FALSE)</f>
        <v>26</v>
      </c>
      <c r="I112" s="24"/>
      <c r="L112" s="15" t="s">
        <v>387</v>
      </c>
      <c r="M112" s="15" t="str">
        <f t="shared" si="1"/>
        <v>WHEN  "LandUseGrp" = 15370 THEN 26</v>
      </c>
      <c r="N112" s="15" t="s">
        <v>388</v>
      </c>
      <c r="O112" s="15" t="str">
        <f t="shared" si="2"/>
        <v>15370</v>
      </c>
      <c r="P112" s="15" t="str">
        <f t="shared" si="3"/>
        <v>if( "LandUseGrp" = 15370, 26, </v>
      </c>
      <c r="Q112" s="15" t="s">
        <v>389</v>
      </c>
    </row>
    <row r="113" ht="15.75" customHeight="1">
      <c r="A113" s="24">
        <v>1.5030803E7</v>
      </c>
      <c r="B113" s="24">
        <v>15.0</v>
      </c>
      <c r="C113" s="24">
        <v>3.0</v>
      </c>
      <c r="D113" s="24">
        <v>8.0</v>
      </c>
      <c r="E113" s="24">
        <v>3.0</v>
      </c>
      <c r="F113" s="24" t="s">
        <v>498</v>
      </c>
      <c r="G113" s="26" t="s">
        <v>32</v>
      </c>
      <c r="H113" s="15">
        <f>VLOOKUP(G113,Codebook!$A$4:$B$39,2,FALSE)</f>
        <v>26</v>
      </c>
      <c r="I113" s="24"/>
      <c r="L113" s="15" t="s">
        <v>387</v>
      </c>
      <c r="M113" s="15" t="str">
        <f t="shared" si="1"/>
        <v>WHEN  "LandUseGrp" = 15383 THEN 26</v>
      </c>
      <c r="N113" s="15" t="s">
        <v>388</v>
      </c>
      <c r="O113" s="15" t="str">
        <f t="shared" si="2"/>
        <v>15383</v>
      </c>
      <c r="P113" s="15" t="str">
        <f t="shared" si="3"/>
        <v>if( "LandUseGrp" = 15383, 26, </v>
      </c>
      <c r="Q113" s="15" t="s">
        <v>389</v>
      </c>
    </row>
    <row r="114" ht="15.75" customHeight="1">
      <c r="A114" s="24">
        <v>1.5030902E7</v>
      </c>
      <c r="B114" s="24">
        <v>15.0</v>
      </c>
      <c r="C114" s="24">
        <v>3.0</v>
      </c>
      <c r="D114" s="24">
        <v>9.0</v>
      </c>
      <c r="E114" s="24">
        <v>2.0</v>
      </c>
      <c r="F114" s="24" t="s">
        <v>499</v>
      </c>
      <c r="G114" s="26" t="s">
        <v>32</v>
      </c>
      <c r="H114" s="15">
        <f>VLOOKUP(G114,Codebook!$A$4:$B$39,2,FALSE)</f>
        <v>26</v>
      </c>
      <c r="I114" s="24"/>
      <c r="L114" s="15" t="s">
        <v>387</v>
      </c>
      <c r="M114" s="15" t="str">
        <f t="shared" si="1"/>
        <v>WHEN  "LandUseGrp" = 15392 THEN 26</v>
      </c>
      <c r="N114" s="15" t="s">
        <v>388</v>
      </c>
      <c r="O114" s="15" t="str">
        <f t="shared" si="2"/>
        <v>15392</v>
      </c>
      <c r="P114" s="15" t="str">
        <f t="shared" si="3"/>
        <v>if( "LandUseGrp" = 15392, 26, </v>
      </c>
      <c r="Q114" s="15" t="s">
        <v>389</v>
      </c>
    </row>
    <row r="115" ht="15.75" customHeight="1">
      <c r="A115" s="24">
        <v>1.5030904E7</v>
      </c>
      <c r="B115" s="24">
        <v>15.0</v>
      </c>
      <c r="C115" s="24">
        <v>3.0</v>
      </c>
      <c r="D115" s="24">
        <v>9.0</v>
      </c>
      <c r="E115" s="24">
        <v>4.0</v>
      </c>
      <c r="F115" s="24" t="s">
        <v>500</v>
      </c>
      <c r="G115" s="26" t="s">
        <v>32</v>
      </c>
      <c r="H115" s="15">
        <f>VLOOKUP(G115,Codebook!$A$4:$B$39,2,FALSE)</f>
        <v>26</v>
      </c>
      <c r="I115" s="24"/>
      <c r="L115" s="15" t="s">
        <v>387</v>
      </c>
      <c r="M115" s="15" t="str">
        <f t="shared" si="1"/>
        <v>WHEN  "LandUseGrp" = 15394 THEN 26</v>
      </c>
      <c r="N115" s="15" t="s">
        <v>388</v>
      </c>
      <c r="O115" s="15" t="str">
        <f t="shared" si="2"/>
        <v>15394</v>
      </c>
      <c r="P115" s="15" t="str">
        <f t="shared" si="3"/>
        <v>if( "LandUseGrp" = 15394, 26, </v>
      </c>
      <c r="Q115" s="15" t="s">
        <v>389</v>
      </c>
    </row>
    <row r="116" ht="15.75" customHeight="1">
      <c r="A116" s="24">
        <v>1.5030906E7</v>
      </c>
      <c r="B116" s="24">
        <v>15.0</v>
      </c>
      <c r="C116" s="24">
        <v>3.0</v>
      </c>
      <c r="D116" s="24">
        <v>9.0</v>
      </c>
      <c r="E116" s="24">
        <v>6.0</v>
      </c>
      <c r="F116" s="24" t="s">
        <v>501</v>
      </c>
      <c r="G116" s="26" t="s">
        <v>32</v>
      </c>
      <c r="H116" s="15">
        <f>VLOOKUP(G116,Codebook!$A$4:$B$39,2,FALSE)</f>
        <v>26</v>
      </c>
      <c r="I116" s="24"/>
      <c r="L116" s="15" t="s">
        <v>387</v>
      </c>
      <c r="M116" s="15" t="str">
        <f t="shared" si="1"/>
        <v>WHEN  "LandUseGrp" = 15396 THEN 26</v>
      </c>
      <c r="N116" s="15" t="s">
        <v>388</v>
      </c>
      <c r="O116" s="15" t="str">
        <f t="shared" si="2"/>
        <v>15396</v>
      </c>
      <c r="P116" s="15" t="str">
        <f t="shared" si="3"/>
        <v>if( "LandUseGrp" = 15396, 26, </v>
      </c>
      <c r="Q116" s="15" t="s">
        <v>389</v>
      </c>
    </row>
    <row r="117" ht="15.75" customHeight="1">
      <c r="A117" s="24">
        <v>1.5031E7</v>
      </c>
      <c r="B117" s="24">
        <v>15.0</v>
      </c>
      <c r="C117" s="24">
        <v>3.0</v>
      </c>
      <c r="D117" s="24">
        <v>10.0</v>
      </c>
      <c r="E117" s="24">
        <v>0.0</v>
      </c>
      <c r="F117" s="24" t="s">
        <v>502</v>
      </c>
      <c r="G117" s="26" t="s">
        <v>32</v>
      </c>
      <c r="H117" s="15">
        <f>VLOOKUP(G117,Codebook!$A$4:$B$39,2,FALSE)</f>
        <v>26</v>
      </c>
      <c r="I117" s="24"/>
      <c r="L117" s="15" t="s">
        <v>387</v>
      </c>
      <c r="M117" s="15" t="str">
        <f t="shared" si="1"/>
        <v>WHEN  "LandUseGrp" = 153100 THEN 26</v>
      </c>
      <c r="N117" s="15" t="s">
        <v>388</v>
      </c>
      <c r="O117" s="15" t="str">
        <f t="shared" si="2"/>
        <v>153100</v>
      </c>
      <c r="P117" s="15" t="str">
        <f t="shared" si="3"/>
        <v>if( "LandUseGrp" = 153100, 26, </v>
      </c>
      <c r="Q117" s="15" t="s">
        <v>389</v>
      </c>
    </row>
    <row r="118" ht="15.75" customHeight="1">
      <c r="A118" s="24">
        <v>1.5040101E7</v>
      </c>
      <c r="B118" s="24">
        <v>15.0</v>
      </c>
      <c r="C118" s="24">
        <v>4.0</v>
      </c>
      <c r="D118" s="24">
        <v>1.0</v>
      </c>
      <c r="E118" s="24">
        <v>1.0</v>
      </c>
      <c r="F118" s="24" t="s">
        <v>503</v>
      </c>
      <c r="G118" s="26" t="s">
        <v>32</v>
      </c>
      <c r="H118" s="15">
        <f>VLOOKUP(G118,Codebook!$A$4:$B$39,2,FALSE)</f>
        <v>26</v>
      </c>
      <c r="I118" s="24"/>
      <c r="L118" s="15" t="s">
        <v>387</v>
      </c>
      <c r="M118" s="15" t="str">
        <f t="shared" si="1"/>
        <v>WHEN  "LandUseGrp" = 15411 THEN 26</v>
      </c>
      <c r="N118" s="15" t="s">
        <v>388</v>
      </c>
      <c r="O118" s="15" t="str">
        <f t="shared" si="2"/>
        <v>15411</v>
      </c>
      <c r="P118" s="15" t="str">
        <f t="shared" si="3"/>
        <v>if( "LandUseGrp" = 15411, 26, </v>
      </c>
      <c r="Q118" s="15" t="s">
        <v>389</v>
      </c>
    </row>
    <row r="119" ht="15.75" customHeight="1">
      <c r="A119" s="24">
        <v>1.50402E7</v>
      </c>
      <c r="B119" s="24">
        <v>15.0</v>
      </c>
      <c r="C119" s="24">
        <v>4.0</v>
      </c>
      <c r="D119" s="24">
        <v>2.0</v>
      </c>
      <c r="E119" s="24">
        <v>0.0</v>
      </c>
      <c r="F119" s="24" t="s">
        <v>504</v>
      </c>
      <c r="G119" s="26" t="s">
        <v>68</v>
      </c>
      <c r="H119" s="15">
        <f>VLOOKUP(G119,Codebook!$A$4:$B$39,2,FALSE)</f>
        <v>83</v>
      </c>
      <c r="I119" s="24"/>
      <c r="L119" s="15" t="s">
        <v>387</v>
      </c>
      <c r="M119" s="15" t="str">
        <f t="shared" si="1"/>
        <v>WHEN  "LandUseGrp" = 15420 THEN 83</v>
      </c>
      <c r="N119" s="15" t="s">
        <v>388</v>
      </c>
      <c r="O119" s="15" t="str">
        <f t="shared" si="2"/>
        <v>15420</v>
      </c>
      <c r="P119" s="15" t="str">
        <f t="shared" si="3"/>
        <v>if( "LandUseGrp" = 15420, 83, </v>
      </c>
      <c r="Q119" s="15" t="s">
        <v>389</v>
      </c>
    </row>
    <row r="120" ht="15.75" customHeight="1">
      <c r="A120" s="24">
        <v>1.5040201E7</v>
      </c>
      <c r="B120" s="24">
        <v>15.0</v>
      </c>
      <c r="C120" s="24">
        <v>4.0</v>
      </c>
      <c r="D120" s="24">
        <v>2.0</v>
      </c>
      <c r="E120" s="24">
        <v>1.0</v>
      </c>
      <c r="F120" s="24" t="s">
        <v>505</v>
      </c>
      <c r="G120" s="26" t="s">
        <v>68</v>
      </c>
      <c r="H120" s="15">
        <f>VLOOKUP(G120,Codebook!$A$4:$B$39,2,FALSE)</f>
        <v>83</v>
      </c>
      <c r="I120" s="24"/>
      <c r="L120" s="15" t="s">
        <v>387</v>
      </c>
      <c r="M120" s="15" t="str">
        <f t="shared" si="1"/>
        <v>WHEN  "LandUseGrp" = 15421 THEN 83</v>
      </c>
      <c r="N120" s="15" t="s">
        <v>388</v>
      </c>
      <c r="O120" s="15" t="str">
        <f t="shared" si="2"/>
        <v>15421</v>
      </c>
      <c r="P120" s="15" t="str">
        <f t="shared" si="3"/>
        <v>if( "LandUseGrp" = 15421, 83, </v>
      </c>
      <c r="Q120" s="15" t="s">
        <v>389</v>
      </c>
    </row>
    <row r="121" ht="15.75" customHeight="1">
      <c r="A121" s="24">
        <v>1.5040301E7</v>
      </c>
      <c r="B121" s="24">
        <v>15.0</v>
      </c>
      <c r="C121" s="24">
        <v>4.0</v>
      </c>
      <c r="D121" s="24">
        <v>3.0</v>
      </c>
      <c r="E121" s="24">
        <v>1.0</v>
      </c>
      <c r="F121" s="24" t="s">
        <v>506</v>
      </c>
      <c r="G121" s="26" t="s">
        <v>68</v>
      </c>
      <c r="H121" s="15">
        <f>VLOOKUP(G121,Codebook!$A$4:$B$39,2,FALSE)</f>
        <v>83</v>
      </c>
      <c r="I121" s="24"/>
      <c r="L121" s="15" t="s">
        <v>387</v>
      </c>
      <c r="M121" s="15" t="str">
        <f t="shared" si="1"/>
        <v>WHEN  "LandUseGrp" = 15431 THEN 83</v>
      </c>
      <c r="N121" s="15" t="s">
        <v>388</v>
      </c>
      <c r="O121" s="15" t="str">
        <f t="shared" si="2"/>
        <v>15431</v>
      </c>
      <c r="P121" s="15" t="str">
        <f t="shared" si="3"/>
        <v>if( "LandUseGrp" = 15431, 83, </v>
      </c>
      <c r="Q121" s="15" t="s">
        <v>389</v>
      </c>
    </row>
    <row r="122" ht="15.75" customHeight="1">
      <c r="A122" s="24">
        <v>1.5050101E7</v>
      </c>
      <c r="B122" s="24">
        <v>15.0</v>
      </c>
      <c r="C122" s="24">
        <v>5.0</v>
      </c>
      <c r="D122" s="24">
        <v>1.0</v>
      </c>
      <c r="E122" s="24">
        <v>1.0</v>
      </c>
      <c r="F122" s="24" t="s">
        <v>507</v>
      </c>
      <c r="G122" s="24" t="s">
        <v>19</v>
      </c>
      <c r="H122" s="15">
        <f>VLOOKUP(G122,Codebook!$A$4:$B$39,2,FALSE)</f>
        <v>14</v>
      </c>
      <c r="I122" s="24"/>
      <c r="L122" s="15" t="s">
        <v>387</v>
      </c>
      <c r="M122" s="15" t="str">
        <f t="shared" si="1"/>
        <v>WHEN  "LandUseGrp" = 15511 THEN 14</v>
      </c>
      <c r="N122" s="15" t="s">
        <v>388</v>
      </c>
      <c r="O122" s="15" t="str">
        <f t="shared" si="2"/>
        <v>15511</v>
      </c>
      <c r="P122" s="15" t="str">
        <f t="shared" si="3"/>
        <v>if( "LandUseGrp" = 15511, 14, </v>
      </c>
      <c r="Q122" s="15" t="s">
        <v>389</v>
      </c>
    </row>
    <row r="123" ht="15.75" customHeight="1">
      <c r="A123" s="24">
        <v>1.5050102E7</v>
      </c>
      <c r="B123" s="24">
        <v>15.0</v>
      </c>
      <c r="C123" s="24">
        <v>5.0</v>
      </c>
      <c r="D123" s="24">
        <v>1.0</v>
      </c>
      <c r="E123" s="24">
        <v>2.0</v>
      </c>
      <c r="F123" s="24" t="s">
        <v>508</v>
      </c>
      <c r="G123" s="24" t="s">
        <v>19</v>
      </c>
      <c r="H123" s="15">
        <f>VLOOKUP(G123,Codebook!$A$4:$B$39,2,FALSE)</f>
        <v>14</v>
      </c>
      <c r="I123" s="24"/>
      <c r="L123" s="15" t="s">
        <v>387</v>
      </c>
      <c r="M123" s="15" t="str">
        <f t="shared" si="1"/>
        <v>WHEN  "LandUseGrp" = 15512 THEN 14</v>
      </c>
      <c r="N123" s="15" t="s">
        <v>388</v>
      </c>
      <c r="O123" s="15" t="str">
        <f t="shared" si="2"/>
        <v>15512</v>
      </c>
      <c r="P123" s="15" t="str">
        <f t="shared" si="3"/>
        <v>if( "LandUseGrp" = 15512, 14, </v>
      </c>
      <c r="Q123" s="15" t="s">
        <v>389</v>
      </c>
    </row>
    <row r="124" ht="15.75" customHeight="1">
      <c r="A124" s="24">
        <v>1.5050103E7</v>
      </c>
      <c r="B124" s="24">
        <v>15.0</v>
      </c>
      <c r="C124" s="24">
        <v>5.0</v>
      </c>
      <c r="D124" s="24">
        <v>1.0</v>
      </c>
      <c r="E124" s="24">
        <v>3.0</v>
      </c>
      <c r="F124" s="24" t="s">
        <v>509</v>
      </c>
      <c r="G124" s="24" t="s">
        <v>19</v>
      </c>
      <c r="H124" s="15">
        <f>VLOOKUP(G124,Codebook!$A$4:$B$39,2,FALSE)</f>
        <v>14</v>
      </c>
      <c r="I124" s="24"/>
      <c r="L124" s="15" t="s">
        <v>387</v>
      </c>
      <c r="M124" s="15" t="str">
        <f t="shared" si="1"/>
        <v>WHEN  "LandUseGrp" = 15513 THEN 14</v>
      </c>
      <c r="N124" s="15" t="s">
        <v>388</v>
      </c>
      <c r="O124" s="15" t="str">
        <f t="shared" si="2"/>
        <v>15513</v>
      </c>
      <c r="P124" s="15" t="str">
        <f t="shared" si="3"/>
        <v>if( "LandUseGrp" = 15513, 14, </v>
      </c>
      <c r="Q124" s="15" t="s">
        <v>389</v>
      </c>
    </row>
    <row r="125" ht="15.75" customHeight="1">
      <c r="A125" s="24">
        <v>1.5050104E7</v>
      </c>
      <c r="B125" s="24">
        <v>15.0</v>
      </c>
      <c r="C125" s="24">
        <v>5.0</v>
      </c>
      <c r="D125" s="24">
        <v>1.0</v>
      </c>
      <c r="E125" s="24">
        <v>4.0</v>
      </c>
      <c r="F125" s="24" t="s">
        <v>510</v>
      </c>
      <c r="G125" s="24" t="s">
        <v>19</v>
      </c>
      <c r="H125" s="15">
        <f>VLOOKUP(G125,Codebook!$A$4:$B$39,2,FALSE)</f>
        <v>14</v>
      </c>
      <c r="I125" s="24"/>
      <c r="L125" s="15" t="s">
        <v>387</v>
      </c>
      <c r="M125" s="15" t="str">
        <f t="shared" si="1"/>
        <v>WHEN  "LandUseGrp" = 15514 THEN 14</v>
      </c>
      <c r="N125" s="15" t="s">
        <v>388</v>
      </c>
      <c r="O125" s="15" t="str">
        <f t="shared" si="2"/>
        <v>15514</v>
      </c>
      <c r="P125" s="15" t="str">
        <f t="shared" si="3"/>
        <v>if( "LandUseGrp" = 15514, 14, </v>
      </c>
      <c r="Q125" s="15" t="s">
        <v>389</v>
      </c>
    </row>
    <row r="126" ht="15.75" customHeight="1">
      <c r="A126" s="24">
        <v>1.613E7</v>
      </c>
      <c r="B126" s="24">
        <v>16.0</v>
      </c>
      <c r="C126" s="24">
        <v>13.0</v>
      </c>
      <c r="D126" s="24">
        <v>0.0</v>
      </c>
      <c r="E126" s="24">
        <v>0.0</v>
      </c>
      <c r="F126" s="24" t="s">
        <v>511</v>
      </c>
      <c r="G126" s="26" t="s">
        <v>25</v>
      </c>
      <c r="H126" s="15">
        <f>VLOOKUP(G126,Codebook!$A$4:$B$39,2,FALSE)</f>
        <v>22</v>
      </c>
      <c r="I126" s="24"/>
      <c r="L126" s="15" t="s">
        <v>387</v>
      </c>
      <c r="M126" s="15" t="str">
        <f t="shared" si="1"/>
        <v>WHEN  "LandUseGrp" = 161300 THEN 22</v>
      </c>
      <c r="N126" s="15" t="s">
        <v>388</v>
      </c>
      <c r="O126" s="15" t="str">
        <f t="shared" si="2"/>
        <v>161300</v>
      </c>
      <c r="P126" s="15" t="str">
        <f t="shared" si="3"/>
        <v>if( "LandUseGrp" = 161300, 22, </v>
      </c>
      <c r="Q126" s="15" t="s">
        <v>389</v>
      </c>
    </row>
    <row r="127" ht="15.75" customHeight="1">
      <c r="A127" s="24">
        <v>1.614E7</v>
      </c>
      <c r="B127" s="24">
        <v>16.0</v>
      </c>
      <c r="C127" s="24">
        <v>14.0</v>
      </c>
      <c r="D127" s="24">
        <v>0.0</v>
      </c>
      <c r="E127" s="24">
        <v>0.0</v>
      </c>
      <c r="F127" s="24" t="s">
        <v>512</v>
      </c>
      <c r="G127" s="26" t="s">
        <v>27</v>
      </c>
      <c r="H127" s="15">
        <f>VLOOKUP(G127,Codebook!$A$4:$B$39,2,FALSE)</f>
        <v>23</v>
      </c>
      <c r="I127" s="24"/>
      <c r="L127" s="15" t="s">
        <v>387</v>
      </c>
      <c r="M127" s="15" t="str">
        <f t="shared" si="1"/>
        <v>WHEN  "LandUseGrp" = 161400 THEN 23</v>
      </c>
      <c r="N127" s="15" t="s">
        <v>388</v>
      </c>
      <c r="O127" s="15" t="str">
        <f t="shared" si="2"/>
        <v>161400</v>
      </c>
      <c r="P127" s="15" t="str">
        <f t="shared" si="3"/>
        <v>if( "LandUseGrp" = 161400, 23, </v>
      </c>
      <c r="Q127" s="15" t="s">
        <v>389</v>
      </c>
    </row>
    <row r="128" ht="15.75" customHeight="1">
      <c r="A128" s="24">
        <v>1.615E7</v>
      </c>
      <c r="B128" s="24">
        <v>16.0</v>
      </c>
      <c r="C128" s="24">
        <v>15.0</v>
      </c>
      <c r="D128" s="24">
        <v>0.0</v>
      </c>
      <c r="E128" s="24">
        <v>0.0</v>
      </c>
      <c r="F128" s="24" t="s">
        <v>513</v>
      </c>
      <c r="G128" s="26" t="s">
        <v>27</v>
      </c>
      <c r="H128" s="15">
        <f>VLOOKUP(G128,Codebook!$A$4:$B$39,2,FALSE)</f>
        <v>23</v>
      </c>
      <c r="I128" s="24"/>
      <c r="L128" s="15" t="s">
        <v>387</v>
      </c>
      <c r="M128" s="15" t="str">
        <f t="shared" si="1"/>
        <v>WHEN  "LandUseGrp" = 161500 THEN 23</v>
      </c>
      <c r="N128" s="15" t="s">
        <v>388</v>
      </c>
      <c r="O128" s="15" t="str">
        <f t="shared" si="2"/>
        <v>161500</v>
      </c>
      <c r="P128" s="15" t="str">
        <f t="shared" si="3"/>
        <v>if( "LandUseGrp" = 161500, 23, </v>
      </c>
      <c r="Q128" s="15" t="s">
        <v>389</v>
      </c>
    </row>
    <row r="129" ht="15.75" customHeight="1">
      <c r="A129" s="24">
        <v>1.701E7</v>
      </c>
      <c r="B129" s="24">
        <v>17.0</v>
      </c>
      <c r="C129" s="24">
        <v>1.0</v>
      </c>
      <c r="D129" s="24">
        <v>0.0</v>
      </c>
      <c r="E129" s="24">
        <v>0.0</v>
      </c>
      <c r="F129" s="24" t="s">
        <v>514</v>
      </c>
      <c r="G129" s="26" t="s">
        <v>27</v>
      </c>
      <c r="H129" s="15">
        <f>VLOOKUP(G129,Codebook!$A$4:$B$39,2,FALSE)</f>
        <v>23</v>
      </c>
      <c r="I129" s="24"/>
      <c r="L129" s="15" t="s">
        <v>387</v>
      </c>
      <c r="M129" s="15" t="str">
        <f t="shared" si="1"/>
        <v>WHEN  "LandUseGrp" = 17100 THEN 23</v>
      </c>
      <c r="N129" s="15" t="s">
        <v>388</v>
      </c>
      <c r="O129" s="15" t="str">
        <f t="shared" si="2"/>
        <v>17100</v>
      </c>
      <c r="P129" s="15" t="str">
        <f t="shared" si="3"/>
        <v>if( "LandUseGrp" = 17100, 23, </v>
      </c>
      <c r="Q129" s="15" t="s">
        <v>389</v>
      </c>
    </row>
    <row r="130" ht="15.75" customHeight="1">
      <c r="A130" s="24">
        <v>1.80101E7</v>
      </c>
      <c r="B130" s="24">
        <v>18.0</v>
      </c>
      <c r="C130" s="24">
        <v>1.0</v>
      </c>
      <c r="D130" s="24">
        <v>1.0</v>
      </c>
      <c r="E130" s="24">
        <v>0.0</v>
      </c>
      <c r="F130" s="24" t="s">
        <v>515</v>
      </c>
      <c r="G130" s="26" t="s">
        <v>25</v>
      </c>
      <c r="H130" s="15">
        <f>VLOOKUP(G130,Codebook!$A$4:$B$39,2,FALSE)</f>
        <v>22</v>
      </c>
      <c r="I130" s="24"/>
      <c r="L130" s="15" t="s">
        <v>387</v>
      </c>
      <c r="M130" s="15" t="str">
        <f t="shared" si="1"/>
        <v>WHEN  "LandUseGrp" = 18110 THEN 22</v>
      </c>
      <c r="N130" s="15" t="s">
        <v>388</v>
      </c>
      <c r="O130" s="15" t="str">
        <f t="shared" si="2"/>
        <v>18110</v>
      </c>
      <c r="P130" s="15" t="str">
        <f t="shared" si="3"/>
        <v>if( "LandUseGrp" = 18110, 22, </v>
      </c>
      <c r="Q130" s="15" t="s">
        <v>389</v>
      </c>
    </row>
    <row r="131" ht="15.75" customHeight="1">
      <c r="A131" s="24">
        <v>1.8010101E7</v>
      </c>
      <c r="B131" s="24">
        <v>18.0</v>
      </c>
      <c r="C131" s="24">
        <v>1.0</v>
      </c>
      <c r="D131" s="24">
        <v>1.0</v>
      </c>
      <c r="E131" s="24">
        <v>1.0</v>
      </c>
      <c r="F131" s="24" t="s">
        <v>516</v>
      </c>
      <c r="G131" s="26" t="s">
        <v>51</v>
      </c>
      <c r="H131" s="15">
        <f>VLOOKUP(G131,Codebook!$A$4:$B$39,2,FALSE)</f>
        <v>39</v>
      </c>
      <c r="I131" s="24"/>
      <c r="L131" s="15" t="s">
        <v>387</v>
      </c>
      <c r="M131" s="15" t="str">
        <f t="shared" si="1"/>
        <v>WHEN  "LandUseGrp" = 18111 THEN 39</v>
      </c>
      <c r="N131" s="15" t="s">
        <v>388</v>
      </c>
      <c r="O131" s="15" t="str">
        <f t="shared" si="2"/>
        <v>18111</v>
      </c>
      <c r="P131" s="15" t="str">
        <f t="shared" si="3"/>
        <v>if( "LandUseGrp" = 18111, 39, </v>
      </c>
      <c r="Q131" s="15" t="s">
        <v>389</v>
      </c>
    </row>
    <row r="132" ht="15.75" customHeight="1">
      <c r="A132" s="24">
        <v>1.8010102E7</v>
      </c>
      <c r="B132" s="24">
        <v>18.0</v>
      </c>
      <c r="C132" s="24">
        <v>1.0</v>
      </c>
      <c r="D132" s="24">
        <v>1.0</v>
      </c>
      <c r="E132" s="24">
        <v>2.0</v>
      </c>
      <c r="F132" s="24" t="s">
        <v>517</v>
      </c>
      <c r="G132" s="26" t="s">
        <v>51</v>
      </c>
      <c r="H132" s="15">
        <f>VLOOKUP(G132,Codebook!$A$4:$B$39,2,FALSE)</f>
        <v>39</v>
      </c>
      <c r="I132" s="24"/>
      <c r="L132" s="15" t="s">
        <v>387</v>
      </c>
      <c r="M132" s="15" t="str">
        <f t="shared" si="1"/>
        <v>WHEN  "LandUseGrp" = 18112 THEN 39</v>
      </c>
      <c r="N132" s="15" t="s">
        <v>388</v>
      </c>
      <c r="O132" s="15" t="str">
        <f t="shared" si="2"/>
        <v>18112</v>
      </c>
      <c r="P132" s="15" t="str">
        <f t="shared" si="3"/>
        <v>if( "LandUseGrp" = 18112, 39, </v>
      </c>
      <c r="Q132" s="15" t="s">
        <v>389</v>
      </c>
    </row>
    <row r="133" ht="15.75" customHeight="1">
      <c r="A133" s="24">
        <v>1.9010101E7</v>
      </c>
      <c r="B133" s="24">
        <v>19.0</v>
      </c>
      <c r="C133" s="24">
        <v>1.0</v>
      </c>
      <c r="D133" s="24">
        <v>1.0</v>
      </c>
      <c r="E133" s="24">
        <v>1.0</v>
      </c>
      <c r="F133" s="24" t="s">
        <v>518</v>
      </c>
      <c r="G133" s="26" t="s">
        <v>14</v>
      </c>
      <c r="H133" s="15">
        <f>VLOOKUP(G133,Codebook!$A$4:$B$39,2,FALSE)</f>
        <v>12</v>
      </c>
      <c r="I133" s="24"/>
      <c r="L133" s="15" t="s">
        <v>387</v>
      </c>
      <c r="M133" s="15" t="str">
        <f t="shared" si="1"/>
        <v>WHEN  "LandUseGrp" = 19111 THEN 12</v>
      </c>
      <c r="N133" s="15" t="s">
        <v>388</v>
      </c>
      <c r="O133" s="15" t="str">
        <f t="shared" si="2"/>
        <v>19111</v>
      </c>
      <c r="P133" s="15" t="str">
        <f t="shared" si="3"/>
        <v>if( "LandUseGrp" = 19111, 12, </v>
      </c>
      <c r="Q133" s="15" t="s">
        <v>389</v>
      </c>
    </row>
    <row r="134" ht="15.75" customHeight="1">
      <c r="A134" s="24">
        <v>1.90102E7</v>
      </c>
      <c r="B134" s="24">
        <v>19.0</v>
      </c>
      <c r="C134" s="24">
        <v>1.0</v>
      </c>
      <c r="D134" s="24">
        <v>2.0</v>
      </c>
      <c r="E134" s="24">
        <v>0.0</v>
      </c>
      <c r="F134" s="24" t="s">
        <v>519</v>
      </c>
      <c r="G134" s="26" t="s">
        <v>14</v>
      </c>
      <c r="H134" s="15">
        <f>VLOOKUP(G134,Codebook!$A$4:$B$39,2,FALSE)</f>
        <v>12</v>
      </c>
      <c r="I134" s="24"/>
      <c r="L134" s="15" t="s">
        <v>387</v>
      </c>
      <c r="M134" s="15" t="str">
        <f t="shared" si="1"/>
        <v>WHEN  "LandUseGrp" = 19120 THEN 12</v>
      </c>
      <c r="N134" s="15" t="s">
        <v>388</v>
      </c>
      <c r="O134" s="15" t="str">
        <f t="shared" si="2"/>
        <v>19120</v>
      </c>
      <c r="P134" s="15" t="str">
        <f t="shared" si="3"/>
        <v>if( "LandUseGrp" = 19120, 12, </v>
      </c>
      <c r="Q134" s="15" t="s">
        <v>389</v>
      </c>
    </row>
    <row r="135" ht="15.75" customHeight="1">
      <c r="A135" s="24">
        <v>1.9010201E7</v>
      </c>
      <c r="B135" s="24">
        <v>19.0</v>
      </c>
      <c r="C135" s="24">
        <v>1.0</v>
      </c>
      <c r="D135" s="24">
        <v>2.0</v>
      </c>
      <c r="E135" s="24">
        <v>1.0</v>
      </c>
      <c r="F135" s="24" t="s">
        <v>520</v>
      </c>
      <c r="G135" s="26" t="s">
        <v>51</v>
      </c>
      <c r="H135" s="15">
        <f>VLOOKUP(G135,Codebook!$A$4:$B$39,2,FALSE)</f>
        <v>39</v>
      </c>
      <c r="I135" s="24"/>
      <c r="L135" s="15" t="s">
        <v>387</v>
      </c>
      <c r="M135" s="15" t="str">
        <f t="shared" si="1"/>
        <v>WHEN  "LandUseGrp" = 19121 THEN 39</v>
      </c>
      <c r="N135" s="15" t="s">
        <v>388</v>
      </c>
      <c r="O135" s="15" t="str">
        <f t="shared" si="2"/>
        <v>19121</v>
      </c>
      <c r="P135" s="15" t="str">
        <f t="shared" si="3"/>
        <v>if( "LandUseGrp" = 19121, 39, </v>
      </c>
      <c r="Q135" s="15" t="s">
        <v>389</v>
      </c>
    </row>
    <row r="136" ht="15.75" customHeight="1">
      <c r="A136" s="24">
        <v>1.9010302E7</v>
      </c>
      <c r="B136" s="24">
        <v>19.0</v>
      </c>
      <c r="C136" s="24">
        <v>1.0</v>
      </c>
      <c r="D136" s="24">
        <v>3.0</v>
      </c>
      <c r="E136" s="24">
        <v>2.0</v>
      </c>
      <c r="F136" s="24" t="s">
        <v>521</v>
      </c>
      <c r="G136" s="24" t="s">
        <v>19</v>
      </c>
      <c r="H136" s="15">
        <f>VLOOKUP(G136,Codebook!$A$4:$B$39,2,FALSE)</f>
        <v>14</v>
      </c>
      <c r="I136" s="24"/>
      <c r="L136" s="15" t="s">
        <v>387</v>
      </c>
      <c r="M136" s="15" t="str">
        <f t="shared" si="1"/>
        <v>WHEN  "LandUseGrp" = 19132 THEN 14</v>
      </c>
      <c r="N136" s="15" t="s">
        <v>388</v>
      </c>
      <c r="O136" s="15" t="str">
        <f t="shared" si="2"/>
        <v>19132</v>
      </c>
      <c r="P136" s="15" t="str">
        <f t="shared" si="3"/>
        <v>if( "LandUseGrp" = 19132, 14, </v>
      </c>
      <c r="Q136" s="15" t="s">
        <v>389</v>
      </c>
    </row>
    <row r="137" ht="15.75" customHeight="1">
      <c r="A137" s="24">
        <v>1.9010303E7</v>
      </c>
      <c r="B137" s="24">
        <v>19.0</v>
      </c>
      <c r="C137" s="24">
        <v>1.0</v>
      </c>
      <c r="D137" s="24">
        <v>3.0</v>
      </c>
      <c r="E137" s="24">
        <v>3.0</v>
      </c>
      <c r="F137" s="24" t="s">
        <v>522</v>
      </c>
      <c r="G137" s="24" t="s">
        <v>19</v>
      </c>
      <c r="H137" s="15">
        <f>VLOOKUP(G137,Codebook!$A$4:$B$39,2,FALSE)</f>
        <v>14</v>
      </c>
      <c r="I137" s="24"/>
      <c r="L137" s="15" t="s">
        <v>387</v>
      </c>
      <c r="M137" s="15" t="str">
        <f t="shared" si="1"/>
        <v>WHEN  "LandUseGrp" = 19133 THEN 14</v>
      </c>
      <c r="N137" s="15" t="s">
        <v>388</v>
      </c>
      <c r="O137" s="15" t="str">
        <f t="shared" si="2"/>
        <v>19133</v>
      </c>
      <c r="P137" s="15" t="str">
        <f t="shared" si="3"/>
        <v>if( "LandUseGrp" = 19133, 14, </v>
      </c>
      <c r="Q137" s="15" t="s">
        <v>389</v>
      </c>
    </row>
    <row r="138" ht="15.75" customHeight="1">
      <c r="A138" s="24">
        <v>1.90201E7</v>
      </c>
      <c r="B138" s="24">
        <v>19.0</v>
      </c>
      <c r="C138" s="24">
        <v>2.0</v>
      </c>
      <c r="D138" s="24">
        <v>1.0</v>
      </c>
      <c r="E138" s="24">
        <v>0.0</v>
      </c>
      <c r="F138" s="24" t="s">
        <v>523</v>
      </c>
      <c r="G138" s="26" t="s">
        <v>9</v>
      </c>
      <c r="H138" s="15">
        <f>VLOOKUP(G138,Codebook!$A$4:$B$39,2,FALSE)</f>
        <v>10</v>
      </c>
      <c r="I138" s="24"/>
      <c r="L138" s="15" t="s">
        <v>387</v>
      </c>
      <c r="M138" s="15" t="str">
        <f t="shared" si="1"/>
        <v>WHEN  "LandUseGrp" = 19210 THEN 10</v>
      </c>
      <c r="N138" s="15" t="s">
        <v>388</v>
      </c>
      <c r="O138" s="15" t="str">
        <f t="shared" si="2"/>
        <v>19210</v>
      </c>
      <c r="P138" s="15" t="str">
        <f t="shared" si="3"/>
        <v>if( "LandUseGrp" = 19210, 10, </v>
      </c>
      <c r="Q138" s="15" t="s">
        <v>389</v>
      </c>
    </row>
    <row r="139" ht="15.75" customHeight="1">
      <c r="A139" s="24">
        <v>1.9020109E7</v>
      </c>
      <c r="B139" s="24">
        <v>19.0</v>
      </c>
      <c r="C139" s="24">
        <v>2.0</v>
      </c>
      <c r="D139" s="24">
        <v>1.0</v>
      </c>
      <c r="E139" s="24">
        <v>9.0</v>
      </c>
      <c r="F139" s="24" t="s">
        <v>524</v>
      </c>
      <c r="G139" s="26" t="s">
        <v>9</v>
      </c>
      <c r="H139" s="15">
        <f>VLOOKUP(G139,Codebook!$A$4:$B$39,2,FALSE)</f>
        <v>10</v>
      </c>
      <c r="I139" s="24"/>
      <c r="L139" s="15" t="s">
        <v>387</v>
      </c>
      <c r="M139" s="15" t="str">
        <f t="shared" si="1"/>
        <v>WHEN  "LandUseGrp" = 19219 THEN 10</v>
      </c>
      <c r="N139" s="15" t="s">
        <v>388</v>
      </c>
      <c r="O139" s="15" t="str">
        <f t="shared" si="2"/>
        <v>19219</v>
      </c>
      <c r="P139" s="15" t="str">
        <f t="shared" si="3"/>
        <v>if( "LandUseGrp" = 19219, 10, </v>
      </c>
      <c r="Q139" s="15" t="s">
        <v>389</v>
      </c>
    </row>
    <row r="140" ht="15.75" customHeight="1">
      <c r="A140" s="24">
        <v>1.902011E7</v>
      </c>
      <c r="B140" s="24">
        <v>19.0</v>
      </c>
      <c r="C140" s="24">
        <v>2.0</v>
      </c>
      <c r="D140" s="24">
        <v>1.0</v>
      </c>
      <c r="E140" s="24">
        <v>10.0</v>
      </c>
      <c r="F140" s="24" t="s">
        <v>525</v>
      </c>
      <c r="G140" s="26" t="s">
        <v>9</v>
      </c>
      <c r="H140" s="15">
        <f>VLOOKUP(G140,Codebook!$A$4:$B$39,2,FALSE)</f>
        <v>10</v>
      </c>
      <c r="I140" s="24"/>
      <c r="L140" s="15" t="s">
        <v>387</v>
      </c>
      <c r="M140" s="15" t="str">
        <f t="shared" si="1"/>
        <v>WHEN  "LandUseGrp" = 192110 THEN 10</v>
      </c>
      <c r="N140" s="15" t="s">
        <v>388</v>
      </c>
      <c r="O140" s="15" t="str">
        <f t="shared" si="2"/>
        <v>192110</v>
      </c>
      <c r="P140" s="15" t="str">
        <f t="shared" si="3"/>
        <v>if( "LandUseGrp" = 192110, 10, </v>
      </c>
      <c r="Q140" s="15" t="s">
        <v>389</v>
      </c>
    </row>
    <row r="141" ht="15.75" customHeight="1">
      <c r="A141" s="24">
        <v>2.001E7</v>
      </c>
      <c r="B141" s="24">
        <v>20.0</v>
      </c>
      <c r="C141" s="24">
        <v>1.0</v>
      </c>
      <c r="D141" s="24">
        <v>0.0</v>
      </c>
      <c r="E141" s="24">
        <v>0.0</v>
      </c>
      <c r="F141" s="24" t="s">
        <v>526</v>
      </c>
      <c r="G141" s="26" t="s">
        <v>25</v>
      </c>
      <c r="H141" s="15">
        <f>VLOOKUP(G141,Codebook!$A$4:$B$39,2,FALSE)</f>
        <v>22</v>
      </c>
      <c r="I141" s="24"/>
      <c r="L141" s="15" t="s">
        <v>387</v>
      </c>
      <c r="M141" s="15" t="str">
        <f t="shared" si="1"/>
        <v>WHEN  "LandUseGrp" = 20100 THEN 22</v>
      </c>
      <c r="N141" s="15" t="s">
        <v>388</v>
      </c>
      <c r="O141" s="15" t="str">
        <f t="shared" si="2"/>
        <v>20100</v>
      </c>
      <c r="P141" s="15" t="str">
        <f t="shared" si="3"/>
        <v>if( "LandUseGrp" = 20100, 22, </v>
      </c>
      <c r="Q141" s="15" t="s">
        <v>389</v>
      </c>
    </row>
    <row r="142" ht="15.75" customHeight="1">
      <c r="A142" s="24">
        <v>2.00201E7</v>
      </c>
      <c r="B142" s="24">
        <v>20.0</v>
      </c>
      <c r="C142" s="24">
        <v>2.0</v>
      </c>
      <c r="D142" s="24">
        <v>1.0</v>
      </c>
      <c r="E142" s="24">
        <v>0.0</v>
      </c>
      <c r="F142" s="24" t="s">
        <v>527</v>
      </c>
      <c r="G142" s="26" t="s">
        <v>25</v>
      </c>
      <c r="H142" s="15">
        <f>VLOOKUP(G142,Codebook!$A$4:$B$39,2,FALSE)</f>
        <v>22</v>
      </c>
      <c r="I142" s="24"/>
      <c r="L142" s="15" t="s">
        <v>387</v>
      </c>
      <c r="M142" s="15" t="str">
        <f t="shared" si="1"/>
        <v>WHEN  "LandUseGrp" = 20210 THEN 22</v>
      </c>
      <c r="N142" s="15" t="s">
        <v>388</v>
      </c>
      <c r="O142" s="15" t="str">
        <f t="shared" si="2"/>
        <v>20210</v>
      </c>
      <c r="P142" s="15" t="str">
        <f t="shared" si="3"/>
        <v>if( "LandUseGrp" = 20210, 22, </v>
      </c>
      <c r="Q142" s="15" t="s">
        <v>389</v>
      </c>
    </row>
    <row r="143" ht="15.75" customHeight="1">
      <c r="A143" s="24">
        <v>2.0020101E7</v>
      </c>
      <c r="B143" s="24">
        <v>20.0</v>
      </c>
      <c r="C143" s="24">
        <v>2.0</v>
      </c>
      <c r="D143" s="24">
        <v>1.0</v>
      </c>
      <c r="E143" s="24">
        <v>1.0</v>
      </c>
      <c r="F143" s="24" t="s">
        <v>528</v>
      </c>
      <c r="G143" s="26" t="s">
        <v>25</v>
      </c>
      <c r="H143" s="15">
        <f>VLOOKUP(G143,Codebook!$A$4:$B$39,2,FALSE)</f>
        <v>22</v>
      </c>
      <c r="I143" s="24"/>
      <c r="L143" s="15" t="s">
        <v>387</v>
      </c>
      <c r="M143" s="15" t="str">
        <f t="shared" si="1"/>
        <v>WHEN  "LandUseGrp" = 20211 THEN 22</v>
      </c>
      <c r="N143" s="15" t="s">
        <v>388</v>
      </c>
      <c r="O143" s="15" t="str">
        <f t="shared" si="2"/>
        <v>20211</v>
      </c>
      <c r="P143" s="15" t="str">
        <f t="shared" si="3"/>
        <v>if( "LandUseGrp" = 20211, 22, </v>
      </c>
      <c r="Q143" s="15" t="s">
        <v>389</v>
      </c>
    </row>
    <row r="144" ht="15.75" customHeight="1">
      <c r="A144" s="24">
        <v>2.0020102E7</v>
      </c>
      <c r="B144" s="24">
        <v>20.0</v>
      </c>
      <c r="C144" s="24">
        <v>2.0</v>
      </c>
      <c r="D144" s="24">
        <v>1.0</v>
      </c>
      <c r="E144" s="24">
        <v>2.0</v>
      </c>
      <c r="F144" s="24" t="s">
        <v>529</v>
      </c>
      <c r="G144" s="26" t="s">
        <v>25</v>
      </c>
      <c r="H144" s="15">
        <f>VLOOKUP(G144,Codebook!$A$4:$B$39,2,FALSE)</f>
        <v>22</v>
      </c>
      <c r="I144" s="24"/>
      <c r="L144" s="15" t="s">
        <v>387</v>
      </c>
      <c r="M144" s="15" t="str">
        <f t="shared" si="1"/>
        <v>WHEN  "LandUseGrp" = 20212 THEN 22</v>
      </c>
      <c r="N144" s="15" t="s">
        <v>388</v>
      </c>
      <c r="O144" s="15" t="str">
        <f t="shared" si="2"/>
        <v>20212</v>
      </c>
      <c r="P144" s="15" t="str">
        <f t="shared" si="3"/>
        <v>if( "LandUseGrp" = 20212, 22, </v>
      </c>
      <c r="Q144" s="15" t="s">
        <v>389</v>
      </c>
    </row>
    <row r="145" ht="15.75" customHeight="1">
      <c r="A145" s="24">
        <v>2.0020103E7</v>
      </c>
      <c r="B145" s="24">
        <v>20.0</v>
      </c>
      <c r="C145" s="24">
        <v>2.0</v>
      </c>
      <c r="D145" s="24">
        <v>1.0</v>
      </c>
      <c r="E145" s="24">
        <v>3.0</v>
      </c>
      <c r="F145" s="24" t="s">
        <v>530</v>
      </c>
      <c r="G145" s="26" t="s">
        <v>25</v>
      </c>
      <c r="H145" s="15">
        <f>VLOOKUP(G145,Codebook!$A$4:$B$39,2,FALSE)</f>
        <v>22</v>
      </c>
      <c r="I145" s="24"/>
      <c r="L145" s="15" t="s">
        <v>387</v>
      </c>
      <c r="M145" s="15" t="str">
        <f t="shared" si="1"/>
        <v>WHEN  "LandUseGrp" = 20213 THEN 22</v>
      </c>
      <c r="N145" s="15" t="s">
        <v>388</v>
      </c>
      <c r="O145" s="15" t="str">
        <f t="shared" si="2"/>
        <v>20213</v>
      </c>
      <c r="P145" s="15" t="str">
        <f t="shared" si="3"/>
        <v>if( "LandUseGrp" = 20213, 22, </v>
      </c>
      <c r="Q145" s="15" t="s">
        <v>389</v>
      </c>
    </row>
    <row r="146" ht="15.75" customHeight="1">
      <c r="A146" s="24">
        <v>2.0020104E7</v>
      </c>
      <c r="B146" s="24">
        <v>20.0</v>
      </c>
      <c r="C146" s="24">
        <v>2.0</v>
      </c>
      <c r="D146" s="24">
        <v>1.0</v>
      </c>
      <c r="E146" s="24">
        <v>4.0</v>
      </c>
      <c r="F146" s="24" t="s">
        <v>531</v>
      </c>
      <c r="G146" s="26" t="s">
        <v>25</v>
      </c>
      <c r="H146" s="15">
        <f>VLOOKUP(G146,Codebook!$A$4:$B$39,2,FALSE)</f>
        <v>22</v>
      </c>
      <c r="I146" s="24"/>
      <c r="L146" s="15" t="s">
        <v>387</v>
      </c>
      <c r="M146" s="15" t="str">
        <f t="shared" si="1"/>
        <v>WHEN  "LandUseGrp" = 20214 THEN 22</v>
      </c>
      <c r="N146" s="15" t="s">
        <v>388</v>
      </c>
      <c r="O146" s="15" t="str">
        <f t="shared" si="2"/>
        <v>20214</v>
      </c>
      <c r="P146" s="15" t="str">
        <f t="shared" si="3"/>
        <v>if( "LandUseGrp" = 20214, 22, </v>
      </c>
      <c r="Q146" s="15" t="s">
        <v>389</v>
      </c>
    </row>
    <row r="147" ht="15.75" customHeight="1">
      <c r="A147" s="24">
        <v>2.00202E7</v>
      </c>
      <c r="B147" s="24">
        <v>20.0</v>
      </c>
      <c r="C147" s="24">
        <v>2.0</v>
      </c>
      <c r="D147" s="24">
        <v>2.0</v>
      </c>
      <c r="E147" s="24">
        <v>0.0</v>
      </c>
      <c r="F147" s="24" t="s">
        <v>532</v>
      </c>
      <c r="G147" s="26" t="s">
        <v>25</v>
      </c>
      <c r="H147" s="15">
        <f>VLOOKUP(G147,Codebook!$A$4:$B$39,2,FALSE)</f>
        <v>22</v>
      </c>
      <c r="I147" s="24"/>
      <c r="L147" s="15" t="s">
        <v>387</v>
      </c>
      <c r="M147" s="15" t="str">
        <f t="shared" si="1"/>
        <v>WHEN  "LandUseGrp" = 20220 THEN 22</v>
      </c>
      <c r="N147" s="15" t="s">
        <v>388</v>
      </c>
      <c r="O147" s="15" t="str">
        <f t="shared" si="2"/>
        <v>20220</v>
      </c>
      <c r="P147" s="15" t="str">
        <f t="shared" si="3"/>
        <v>if( "LandUseGrp" = 20220, 22, </v>
      </c>
      <c r="Q147" s="15" t="s">
        <v>389</v>
      </c>
    </row>
    <row r="148" ht="15.75" customHeight="1">
      <c r="A148" s="24">
        <v>2.0020201E7</v>
      </c>
      <c r="B148" s="24">
        <v>20.0</v>
      </c>
      <c r="C148" s="24">
        <v>2.0</v>
      </c>
      <c r="D148" s="24">
        <v>2.0</v>
      </c>
      <c r="E148" s="24">
        <v>1.0</v>
      </c>
      <c r="F148" s="24" t="s">
        <v>533</v>
      </c>
      <c r="G148" s="26" t="s">
        <v>25</v>
      </c>
      <c r="H148" s="15">
        <f>VLOOKUP(G148,Codebook!$A$4:$B$39,2,FALSE)</f>
        <v>22</v>
      </c>
      <c r="I148" s="24"/>
      <c r="L148" s="15" t="s">
        <v>387</v>
      </c>
      <c r="M148" s="15" t="str">
        <f t="shared" si="1"/>
        <v>WHEN  "LandUseGrp" = 20221 THEN 22</v>
      </c>
      <c r="N148" s="15" t="s">
        <v>388</v>
      </c>
      <c r="O148" s="15" t="str">
        <f t="shared" si="2"/>
        <v>20221</v>
      </c>
      <c r="P148" s="15" t="str">
        <f t="shared" si="3"/>
        <v>if( "LandUseGrp" = 20221, 22, </v>
      </c>
      <c r="Q148" s="15" t="s">
        <v>389</v>
      </c>
    </row>
    <row r="149" ht="15.75" customHeight="1">
      <c r="A149" s="24">
        <v>2.0020202E7</v>
      </c>
      <c r="B149" s="24">
        <v>20.0</v>
      </c>
      <c r="C149" s="24">
        <v>2.0</v>
      </c>
      <c r="D149" s="24">
        <v>2.0</v>
      </c>
      <c r="E149" s="24">
        <v>2.0</v>
      </c>
      <c r="F149" s="24" t="s">
        <v>534</v>
      </c>
      <c r="G149" s="26" t="s">
        <v>25</v>
      </c>
      <c r="H149" s="15">
        <f>VLOOKUP(G149,Codebook!$A$4:$B$39,2,FALSE)</f>
        <v>22</v>
      </c>
      <c r="I149" s="24"/>
      <c r="L149" s="15" t="s">
        <v>387</v>
      </c>
      <c r="M149" s="15" t="str">
        <f t="shared" si="1"/>
        <v>WHEN  "LandUseGrp" = 20222 THEN 22</v>
      </c>
      <c r="N149" s="15" t="s">
        <v>388</v>
      </c>
      <c r="O149" s="15" t="str">
        <f t="shared" si="2"/>
        <v>20222</v>
      </c>
      <c r="P149" s="15" t="str">
        <f t="shared" si="3"/>
        <v>if( "LandUseGrp" = 20222, 22, </v>
      </c>
      <c r="Q149" s="15" t="s">
        <v>389</v>
      </c>
    </row>
    <row r="150" ht="15.75" customHeight="1">
      <c r="A150" s="24">
        <v>2.0020203E7</v>
      </c>
      <c r="B150" s="24">
        <v>20.0</v>
      </c>
      <c r="C150" s="24">
        <v>2.0</v>
      </c>
      <c r="D150" s="24">
        <v>2.0</v>
      </c>
      <c r="E150" s="24">
        <v>3.0</v>
      </c>
      <c r="F150" s="24" t="s">
        <v>535</v>
      </c>
      <c r="G150" s="26" t="s">
        <v>25</v>
      </c>
      <c r="H150" s="15">
        <f>VLOOKUP(G150,Codebook!$A$4:$B$39,2,FALSE)</f>
        <v>22</v>
      </c>
      <c r="I150" s="24"/>
      <c r="L150" s="15" t="s">
        <v>387</v>
      </c>
      <c r="M150" s="15" t="str">
        <f t="shared" si="1"/>
        <v>WHEN  "LandUseGrp" = 20223 THEN 22</v>
      </c>
      <c r="N150" s="15" t="s">
        <v>388</v>
      </c>
      <c r="O150" s="15" t="str">
        <f t="shared" si="2"/>
        <v>20223</v>
      </c>
      <c r="P150" s="15" t="str">
        <f t="shared" si="3"/>
        <v>if( "LandUseGrp" = 20223, 22, </v>
      </c>
      <c r="Q150" s="15" t="s">
        <v>389</v>
      </c>
    </row>
    <row r="151" ht="15.75" customHeight="1">
      <c r="A151" s="24">
        <v>2.0020204E7</v>
      </c>
      <c r="B151" s="24">
        <v>20.0</v>
      </c>
      <c r="C151" s="24">
        <v>2.0</v>
      </c>
      <c r="D151" s="24">
        <v>2.0</v>
      </c>
      <c r="E151" s="24">
        <v>4.0</v>
      </c>
      <c r="F151" s="24" t="s">
        <v>536</v>
      </c>
      <c r="G151" s="26" t="s">
        <v>25</v>
      </c>
      <c r="H151" s="15">
        <f>VLOOKUP(G151,Codebook!$A$4:$B$39,2,FALSE)</f>
        <v>22</v>
      </c>
      <c r="I151" s="24"/>
      <c r="L151" s="15" t="s">
        <v>387</v>
      </c>
      <c r="M151" s="15" t="str">
        <f t="shared" si="1"/>
        <v>WHEN  "LandUseGrp" = 20224 THEN 22</v>
      </c>
      <c r="N151" s="15" t="s">
        <v>388</v>
      </c>
      <c r="O151" s="15" t="str">
        <f t="shared" si="2"/>
        <v>20224</v>
      </c>
      <c r="P151" s="15" t="str">
        <f t="shared" si="3"/>
        <v>if( "LandUseGrp" = 20224, 22, </v>
      </c>
      <c r="Q151" s="15" t="s">
        <v>389</v>
      </c>
    </row>
    <row r="152" ht="15.75" customHeight="1">
      <c r="A152" s="24">
        <v>2.0020205E7</v>
      </c>
      <c r="B152" s="24">
        <v>20.0</v>
      </c>
      <c r="C152" s="24">
        <v>2.0</v>
      </c>
      <c r="D152" s="24">
        <v>2.0</v>
      </c>
      <c r="E152" s="24">
        <v>5.0</v>
      </c>
      <c r="F152" s="24" t="s">
        <v>537</v>
      </c>
      <c r="G152" s="26" t="s">
        <v>25</v>
      </c>
      <c r="H152" s="15">
        <f>VLOOKUP(G152,Codebook!$A$4:$B$39,2,FALSE)</f>
        <v>22</v>
      </c>
      <c r="I152" s="24"/>
      <c r="L152" s="15" t="s">
        <v>387</v>
      </c>
      <c r="M152" s="15" t="str">
        <f t="shared" si="1"/>
        <v>WHEN  "LandUseGrp" = 20225 THEN 22</v>
      </c>
      <c r="N152" s="15" t="s">
        <v>388</v>
      </c>
      <c r="O152" s="15" t="str">
        <f t="shared" si="2"/>
        <v>20225</v>
      </c>
      <c r="P152" s="15" t="str">
        <f t="shared" si="3"/>
        <v>if( "LandUseGrp" = 20225, 22, </v>
      </c>
      <c r="Q152" s="15" t="s">
        <v>389</v>
      </c>
    </row>
    <row r="153" ht="15.75" customHeight="1">
      <c r="A153" s="24">
        <v>2.0020206E7</v>
      </c>
      <c r="B153" s="24">
        <v>20.0</v>
      </c>
      <c r="C153" s="24">
        <v>2.0</v>
      </c>
      <c r="D153" s="24">
        <v>2.0</v>
      </c>
      <c r="E153" s="24">
        <v>6.0</v>
      </c>
      <c r="F153" s="24" t="s">
        <v>538</v>
      </c>
      <c r="G153" s="26" t="s">
        <v>25</v>
      </c>
      <c r="H153" s="15">
        <f>VLOOKUP(G153,Codebook!$A$4:$B$39,2,FALSE)</f>
        <v>22</v>
      </c>
      <c r="I153" s="24"/>
      <c r="L153" s="15" t="s">
        <v>387</v>
      </c>
      <c r="M153" s="15" t="str">
        <f t="shared" si="1"/>
        <v>WHEN  "LandUseGrp" = 20226 THEN 22</v>
      </c>
      <c r="N153" s="15" t="s">
        <v>388</v>
      </c>
      <c r="O153" s="15" t="str">
        <f t="shared" si="2"/>
        <v>20226</v>
      </c>
      <c r="P153" s="15" t="str">
        <f t="shared" si="3"/>
        <v>if( "LandUseGrp" = 20226, 22, </v>
      </c>
      <c r="Q153" s="15" t="s">
        <v>389</v>
      </c>
    </row>
    <row r="154" ht="15.75" customHeight="1">
      <c r="A154" s="24">
        <v>2.0020207E7</v>
      </c>
      <c r="B154" s="24">
        <v>20.0</v>
      </c>
      <c r="C154" s="24">
        <v>2.0</v>
      </c>
      <c r="D154" s="24">
        <v>2.0</v>
      </c>
      <c r="E154" s="24">
        <v>7.0</v>
      </c>
      <c r="F154" s="24" t="s">
        <v>539</v>
      </c>
      <c r="G154" s="26" t="s">
        <v>25</v>
      </c>
      <c r="H154" s="15">
        <f>VLOOKUP(G154,Codebook!$A$4:$B$39,2,FALSE)</f>
        <v>22</v>
      </c>
      <c r="I154" s="24"/>
      <c r="L154" s="15" t="s">
        <v>387</v>
      </c>
      <c r="M154" s="15" t="str">
        <f t="shared" si="1"/>
        <v>WHEN  "LandUseGrp" = 20227 THEN 22</v>
      </c>
      <c r="N154" s="15" t="s">
        <v>388</v>
      </c>
      <c r="O154" s="15" t="str">
        <f t="shared" si="2"/>
        <v>20227</v>
      </c>
      <c r="P154" s="15" t="str">
        <f t="shared" si="3"/>
        <v>if( "LandUseGrp" = 20227, 22, </v>
      </c>
      <c r="Q154" s="15" t="s">
        <v>389</v>
      </c>
    </row>
    <row r="155" ht="15.75" customHeight="1">
      <c r="A155" s="24">
        <v>2.0020208E7</v>
      </c>
      <c r="B155" s="24">
        <v>20.0</v>
      </c>
      <c r="C155" s="24">
        <v>2.0</v>
      </c>
      <c r="D155" s="24">
        <v>2.0</v>
      </c>
      <c r="E155" s="24">
        <v>8.0</v>
      </c>
      <c r="F155" s="24" t="s">
        <v>540</v>
      </c>
      <c r="G155" s="26" t="s">
        <v>25</v>
      </c>
      <c r="H155" s="15">
        <f>VLOOKUP(G155,Codebook!$A$4:$B$39,2,FALSE)</f>
        <v>22</v>
      </c>
      <c r="I155" s="24"/>
      <c r="L155" s="15" t="s">
        <v>387</v>
      </c>
      <c r="M155" s="15" t="str">
        <f t="shared" si="1"/>
        <v>WHEN  "LandUseGrp" = 20228 THEN 22</v>
      </c>
      <c r="N155" s="15" t="s">
        <v>388</v>
      </c>
      <c r="O155" s="15" t="str">
        <f t="shared" si="2"/>
        <v>20228</v>
      </c>
      <c r="P155" s="15" t="str">
        <f t="shared" si="3"/>
        <v>if( "LandUseGrp" = 20228, 22, </v>
      </c>
      <c r="Q155" s="15" t="s">
        <v>389</v>
      </c>
    </row>
    <row r="156" ht="15.75" customHeight="1">
      <c r="A156" s="24">
        <v>2.00203E7</v>
      </c>
      <c r="B156" s="24">
        <v>20.0</v>
      </c>
      <c r="C156" s="24">
        <v>2.0</v>
      </c>
      <c r="D156" s="24">
        <v>3.0</v>
      </c>
      <c r="E156" s="24">
        <v>0.0</v>
      </c>
      <c r="F156" s="24" t="s">
        <v>541</v>
      </c>
      <c r="G156" s="26" t="s">
        <v>25</v>
      </c>
      <c r="H156" s="15">
        <f>VLOOKUP(G156,Codebook!$A$4:$B$39,2,FALSE)</f>
        <v>22</v>
      </c>
      <c r="I156" s="24"/>
      <c r="L156" s="15" t="s">
        <v>387</v>
      </c>
      <c r="M156" s="15" t="str">
        <f t="shared" si="1"/>
        <v>WHEN  "LandUseGrp" = 20230 THEN 22</v>
      </c>
      <c r="N156" s="15" t="s">
        <v>388</v>
      </c>
      <c r="O156" s="15" t="str">
        <f t="shared" si="2"/>
        <v>20230</v>
      </c>
      <c r="P156" s="15" t="str">
        <f t="shared" si="3"/>
        <v>if( "LandUseGrp" = 20230, 22, </v>
      </c>
      <c r="Q156" s="15" t="s">
        <v>389</v>
      </c>
    </row>
    <row r="157" ht="15.75" customHeight="1">
      <c r="A157" s="24">
        <v>2.0020301E7</v>
      </c>
      <c r="B157" s="24">
        <v>20.0</v>
      </c>
      <c r="C157" s="24">
        <v>2.0</v>
      </c>
      <c r="D157" s="24">
        <v>3.0</v>
      </c>
      <c r="E157" s="24">
        <v>1.0</v>
      </c>
      <c r="F157" s="24" t="s">
        <v>542</v>
      </c>
      <c r="G157" s="26" t="s">
        <v>25</v>
      </c>
      <c r="H157" s="15">
        <f>VLOOKUP(G157,Codebook!$A$4:$B$39,2,FALSE)</f>
        <v>22</v>
      </c>
      <c r="I157" s="24"/>
      <c r="L157" s="15" t="s">
        <v>387</v>
      </c>
      <c r="M157" s="15" t="str">
        <f t="shared" si="1"/>
        <v>WHEN  "LandUseGrp" = 20231 THEN 22</v>
      </c>
      <c r="N157" s="15" t="s">
        <v>388</v>
      </c>
      <c r="O157" s="15" t="str">
        <f t="shared" si="2"/>
        <v>20231</v>
      </c>
      <c r="P157" s="15" t="str">
        <f t="shared" si="3"/>
        <v>if( "LandUseGrp" = 20231, 22, </v>
      </c>
      <c r="Q157" s="15" t="s">
        <v>389</v>
      </c>
    </row>
    <row r="158" ht="15.75" customHeight="1">
      <c r="A158" s="24">
        <v>2.0020302E7</v>
      </c>
      <c r="B158" s="24">
        <v>20.0</v>
      </c>
      <c r="C158" s="24">
        <v>2.0</v>
      </c>
      <c r="D158" s="24">
        <v>3.0</v>
      </c>
      <c r="E158" s="24">
        <v>2.0</v>
      </c>
      <c r="F158" s="24" t="s">
        <v>543</v>
      </c>
      <c r="G158" s="26" t="s">
        <v>25</v>
      </c>
      <c r="H158" s="15">
        <f>VLOOKUP(G158,Codebook!$A$4:$B$39,2,FALSE)</f>
        <v>22</v>
      </c>
      <c r="I158" s="24"/>
      <c r="L158" s="15" t="s">
        <v>387</v>
      </c>
      <c r="M158" s="15" t="str">
        <f t="shared" si="1"/>
        <v>WHEN  "LandUseGrp" = 20232 THEN 22</v>
      </c>
      <c r="N158" s="15" t="s">
        <v>388</v>
      </c>
      <c r="O158" s="15" t="str">
        <f t="shared" si="2"/>
        <v>20232</v>
      </c>
      <c r="P158" s="15" t="str">
        <f t="shared" si="3"/>
        <v>if( "LandUseGrp" = 20232, 22, </v>
      </c>
      <c r="Q158" s="15" t="s">
        <v>389</v>
      </c>
    </row>
    <row r="159" ht="15.75" customHeight="1">
      <c r="A159" s="24">
        <v>2.0020303E7</v>
      </c>
      <c r="B159" s="24">
        <v>20.0</v>
      </c>
      <c r="C159" s="24">
        <v>2.0</v>
      </c>
      <c r="D159" s="24">
        <v>3.0</v>
      </c>
      <c r="E159" s="24">
        <v>3.0</v>
      </c>
      <c r="F159" s="24" t="s">
        <v>544</v>
      </c>
      <c r="G159" s="26" t="s">
        <v>25</v>
      </c>
      <c r="H159" s="15">
        <f>VLOOKUP(G159,Codebook!$A$4:$B$39,2,FALSE)</f>
        <v>22</v>
      </c>
      <c r="I159" s="24"/>
      <c r="L159" s="15" t="s">
        <v>387</v>
      </c>
      <c r="M159" s="15" t="str">
        <f t="shared" si="1"/>
        <v>WHEN  "LandUseGrp" = 20233 THEN 22</v>
      </c>
      <c r="N159" s="15" t="s">
        <v>388</v>
      </c>
      <c r="O159" s="15" t="str">
        <f t="shared" si="2"/>
        <v>20233</v>
      </c>
      <c r="P159" s="15" t="str">
        <f t="shared" si="3"/>
        <v>if( "LandUseGrp" = 20233, 22, </v>
      </c>
      <c r="Q159" s="15" t="s">
        <v>389</v>
      </c>
    </row>
    <row r="160" ht="15.75" customHeight="1">
      <c r="A160" s="24">
        <v>2.0020304E7</v>
      </c>
      <c r="B160" s="24">
        <v>20.0</v>
      </c>
      <c r="C160" s="24">
        <v>2.0</v>
      </c>
      <c r="D160" s="24">
        <v>3.0</v>
      </c>
      <c r="E160" s="24">
        <v>4.0</v>
      </c>
      <c r="F160" s="24" t="s">
        <v>545</v>
      </c>
      <c r="G160" s="26" t="s">
        <v>25</v>
      </c>
      <c r="H160" s="15">
        <f>VLOOKUP(G160,Codebook!$A$4:$B$39,2,FALSE)</f>
        <v>22</v>
      </c>
      <c r="I160" s="24"/>
      <c r="L160" s="15" t="s">
        <v>387</v>
      </c>
      <c r="M160" s="15" t="str">
        <f t="shared" si="1"/>
        <v>WHEN  "LandUseGrp" = 20234 THEN 22</v>
      </c>
      <c r="N160" s="15" t="s">
        <v>388</v>
      </c>
      <c r="O160" s="15" t="str">
        <f t="shared" si="2"/>
        <v>20234</v>
      </c>
      <c r="P160" s="15" t="str">
        <f t="shared" si="3"/>
        <v>if( "LandUseGrp" = 20234, 22, </v>
      </c>
      <c r="Q160" s="15" t="s">
        <v>389</v>
      </c>
    </row>
    <row r="161" ht="15.75" customHeight="1">
      <c r="A161" s="24">
        <v>2.0020305E7</v>
      </c>
      <c r="B161" s="24">
        <v>20.0</v>
      </c>
      <c r="C161" s="24">
        <v>2.0</v>
      </c>
      <c r="D161" s="24">
        <v>3.0</v>
      </c>
      <c r="E161" s="24">
        <v>5.0</v>
      </c>
      <c r="F161" s="24" t="s">
        <v>546</v>
      </c>
      <c r="G161" s="26" t="s">
        <v>25</v>
      </c>
      <c r="H161" s="15">
        <f>VLOOKUP(G161,Codebook!$A$4:$B$39,2,FALSE)</f>
        <v>22</v>
      </c>
      <c r="I161" s="24"/>
      <c r="L161" s="15" t="s">
        <v>387</v>
      </c>
      <c r="M161" s="15" t="str">
        <f t="shared" si="1"/>
        <v>WHEN  "LandUseGrp" = 20235 THEN 22</v>
      </c>
      <c r="N161" s="15" t="s">
        <v>388</v>
      </c>
      <c r="O161" s="15" t="str">
        <f t="shared" si="2"/>
        <v>20235</v>
      </c>
      <c r="P161" s="15" t="str">
        <f t="shared" si="3"/>
        <v>if( "LandUseGrp" = 20235, 22, </v>
      </c>
      <c r="Q161" s="15" t="s">
        <v>389</v>
      </c>
    </row>
    <row r="162" ht="15.75" customHeight="1">
      <c r="A162" s="24">
        <v>2.0020306E7</v>
      </c>
      <c r="B162" s="24">
        <v>20.0</v>
      </c>
      <c r="C162" s="24">
        <v>2.0</v>
      </c>
      <c r="D162" s="24">
        <v>3.0</v>
      </c>
      <c r="E162" s="24">
        <v>6.0</v>
      </c>
      <c r="F162" s="24" t="s">
        <v>547</v>
      </c>
      <c r="G162" s="26" t="s">
        <v>25</v>
      </c>
      <c r="H162" s="15">
        <f>VLOOKUP(G162,Codebook!$A$4:$B$39,2,FALSE)</f>
        <v>22</v>
      </c>
      <c r="I162" s="24"/>
      <c r="L162" s="15" t="s">
        <v>387</v>
      </c>
      <c r="M162" s="15" t="str">
        <f t="shared" si="1"/>
        <v>WHEN  "LandUseGrp" = 20236 THEN 22</v>
      </c>
      <c r="N162" s="15" t="s">
        <v>388</v>
      </c>
      <c r="O162" s="15" t="str">
        <f t="shared" si="2"/>
        <v>20236</v>
      </c>
      <c r="P162" s="15" t="str">
        <f t="shared" si="3"/>
        <v>if( "LandUseGrp" = 20236, 22, </v>
      </c>
      <c r="Q162" s="15" t="s">
        <v>389</v>
      </c>
    </row>
    <row r="163" ht="15.75" customHeight="1">
      <c r="A163" s="24">
        <v>2.0020307E7</v>
      </c>
      <c r="B163" s="24">
        <v>20.0</v>
      </c>
      <c r="C163" s="24">
        <v>2.0</v>
      </c>
      <c r="D163" s="24">
        <v>3.0</v>
      </c>
      <c r="E163" s="24">
        <v>7.0</v>
      </c>
      <c r="F163" s="24" t="s">
        <v>548</v>
      </c>
      <c r="G163" s="26" t="s">
        <v>25</v>
      </c>
      <c r="H163" s="15">
        <f>VLOOKUP(G163,Codebook!$A$4:$B$39,2,FALSE)</f>
        <v>22</v>
      </c>
      <c r="I163" s="24"/>
      <c r="L163" s="15" t="s">
        <v>387</v>
      </c>
      <c r="M163" s="15" t="str">
        <f t="shared" si="1"/>
        <v>WHEN  "LandUseGrp" = 20237 THEN 22</v>
      </c>
      <c r="N163" s="15" t="s">
        <v>388</v>
      </c>
      <c r="O163" s="15" t="str">
        <f t="shared" si="2"/>
        <v>20237</v>
      </c>
      <c r="P163" s="15" t="str">
        <f t="shared" si="3"/>
        <v>if( "LandUseGrp" = 20237, 22, </v>
      </c>
      <c r="Q163" s="15" t="s">
        <v>389</v>
      </c>
    </row>
    <row r="164" ht="15.75" customHeight="1">
      <c r="A164" s="24">
        <v>2.0020308E7</v>
      </c>
      <c r="B164" s="24">
        <v>20.0</v>
      </c>
      <c r="C164" s="24">
        <v>2.0</v>
      </c>
      <c r="D164" s="24">
        <v>3.0</v>
      </c>
      <c r="E164" s="24">
        <v>8.0</v>
      </c>
      <c r="F164" s="24" t="s">
        <v>549</v>
      </c>
      <c r="G164" s="26" t="s">
        <v>25</v>
      </c>
      <c r="H164" s="15">
        <f>VLOOKUP(G164,Codebook!$A$4:$B$39,2,FALSE)</f>
        <v>22</v>
      </c>
      <c r="I164" s="24"/>
      <c r="L164" s="15" t="s">
        <v>387</v>
      </c>
      <c r="M164" s="15" t="str">
        <f t="shared" si="1"/>
        <v>WHEN  "LandUseGrp" = 20238 THEN 22</v>
      </c>
      <c r="N164" s="15" t="s">
        <v>388</v>
      </c>
      <c r="O164" s="15" t="str">
        <f t="shared" si="2"/>
        <v>20238</v>
      </c>
      <c r="P164" s="15" t="str">
        <f t="shared" si="3"/>
        <v>if( "LandUseGrp" = 20238, 22, </v>
      </c>
      <c r="Q164" s="15" t="s">
        <v>389</v>
      </c>
    </row>
    <row r="165" ht="15.75" customHeight="1">
      <c r="A165" s="24">
        <v>2.00204E7</v>
      </c>
      <c r="B165" s="24">
        <v>20.0</v>
      </c>
      <c r="C165" s="24">
        <v>2.0</v>
      </c>
      <c r="D165" s="24">
        <v>4.0</v>
      </c>
      <c r="E165" s="24">
        <v>0.0</v>
      </c>
      <c r="F165" s="24" t="s">
        <v>550</v>
      </c>
      <c r="G165" s="26" t="s">
        <v>25</v>
      </c>
      <c r="H165" s="15">
        <f>VLOOKUP(G165,Codebook!$A$4:$B$39,2,FALSE)</f>
        <v>22</v>
      </c>
      <c r="I165" s="24"/>
      <c r="L165" s="15" t="s">
        <v>387</v>
      </c>
      <c r="M165" s="15" t="str">
        <f t="shared" si="1"/>
        <v>WHEN  "LandUseGrp" = 20240 THEN 22</v>
      </c>
      <c r="N165" s="15" t="s">
        <v>388</v>
      </c>
      <c r="O165" s="15" t="str">
        <f t="shared" si="2"/>
        <v>20240</v>
      </c>
      <c r="P165" s="15" t="str">
        <f t="shared" si="3"/>
        <v>if( "LandUseGrp" = 20240, 22, </v>
      </c>
      <c r="Q165" s="15" t="s">
        <v>389</v>
      </c>
    </row>
    <row r="166" ht="15.75" customHeight="1">
      <c r="A166" s="24">
        <v>2.0020401E7</v>
      </c>
      <c r="B166" s="24">
        <v>20.0</v>
      </c>
      <c r="C166" s="24">
        <v>2.0</v>
      </c>
      <c r="D166" s="24">
        <v>4.0</v>
      </c>
      <c r="E166" s="24">
        <v>1.0</v>
      </c>
      <c r="F166" s="24" t="s">
        <v>551</v>
      </c>
      <c r="G166" s="26" t="s">
        <v>25</v>
      </c>
      <c r="H166" s="15">
        <f>VLOOKUP(G166,Codebook!$A$4:$B$39,2,FALSE)</f>
        <v>22</v>
      </c>
      <c r="I166" s="24"/>
      <c r="L166" s="15" t="s">
        <v>387</v>
      </c>
      <c r="M166" s="15" t="str">
        <f t="shared" si="1"/>
        <v>WHEN  "LandUseGrp" = 20241 THEN 22</v>
      </c>
      <c r="N166" s="15" t="s">
        <v>388</v>
      </c>
      <c r="O166" s="15" t="str">
        <f t="shared" si="2"/>
        <v>20241</v>
      </c>
      <c r="P166" s="15" t="str">
        <f t="shared" si="3"/>
        <v>if( "LandUseGrp" = 20241, 22, </v>
      </c>
      <c r="Q166" s="15" t="s">
        <v>389</v>
      </c>
    </row>
    <row r="167" ht="15.75" customHeight="1">
      <c r="A167" s="24">
        <v>2.0020402E7</v>
      </c>
      <c r="B167" s="24">
        <v>20.0</v>
      </c>
      <c r="C167" s="24">
        <v>2.0</v>
      </c>
      <c r="D167" s="24">
        <v>4.0</v>
      </c>
      <c r="E167" s="24">
        <v>2.0</v>
      </c>
      <c r="F167" s="24" t="s">
        <v>552</v>
      </c>
      <c r="G167" s="26" t="s">
        <v>25</v>
      </c>
      <c r="H167" s="15">
        <f>VLOOKUP(G167,Codebook!$A$4:$B$39,2,FALSE)</f>
        <v>22</v>
      </c>
      <c r="I167" s="24"/>
      <c r="L167" s="15" t="s">
        <v>387</v>
      </c>
      <c r="M167" s="15" t="str">
        <f t="shared" si="1"/>
        <v>WHEN  "LandUseGrp" = 20242 THEN 22</v>
      </c>
      <c r="N167" s="15" t="s">
        <v>388</v>
      </c>
      <c r="O167" s="15" t="str">
        <f t="shared" si="2"/>
        <v>20242</v>
      </c>
      <c r="P167" s="15" t="str">
        <f t="shared" si="3"/>
        <v>if( "LandUseGrp" = 20242, 22, </v>
      </c>
      <c r="Q167" s="15" t="s">
        <v>389</v>
      </c>
    </row>
    <row r="168" ht="15.75" customHeight="1">
      <c r="A168" s="24">
        <v>2.0020403E7</v>
      </c>
      <c r="B168" s="24">
        <v>20.0</v>
      </c>
      <c r="C168" s="24">
        <v>2.0</v>
      </c>
      <c r="D168" s="24">
        <v>4.0</v>
      </c>
      <c r="E168" s="24">
        <v>3.0</v>
      </c>
      <c r="F168" s="24" t="s">
        <v>553</v>
      </c>
      <c r="G168" s="26" t="s">
        <v>25</v>
      </c>
      <c r="H168" s="15">
        <f>VLOOKUP(G168,Codebook!$A$4:$B$39,2,FALSE)</f>
        <v>22</v>
      </c>
      <c r="I168" s="24"/>
      <c r="L168" s="15" t="s">
        <v>387</v>
      </c>
      <c r="M168" s="15" t="str">
        <f t="shared" si="1"/>
        <v>WHEN  "LandUseGrp" = 20243 THEN 22</v>
      </c>
      <c r="N168" s="15" t="s">
        <v>388</v>
      </c>
      <c r="O168" s="15" t="str">
        <f t="shared" si="2"/>
        <v>20243</v>
      </c>
      <c r="P168" s="15" t="str">
        <f t="shared" si="3"/>
        <v>if( "LandUseGrp" = 20243, 22, </v>
      </c>
      <c r="Q168" s="15" t="s">
        <v>389</v>
      </c>
    </row>
    <row r="169" ht="15.75" customHeight="1">
      <c r="A169" s="24">
        <v>2.0020404E7</v>
      </c>
      <c r="B169" s="24">
        <v>20.0</v>
      </c>
      <c r="C169" s="24">
        <v>2.0</v>
      </c>
      <c r="D169" s="24">
        <v>4.0</v>
      </c>
      <c r="E169" s="24">
        <v>4.0</v>
      </c>
      <c r="F169" s="24" t="s">
        <v>554</v>
      </c>
      <c r="G169" s="26" t="s">
        <v>25</v>
      </c>
      <c r="H169" s="15">
        <f>VLOOKUP(G169,Codebook!$A$4:$B$39,2,FALSE)</f>
        <v>22</v>
      </c>
      <c r="I169" s="24"/>
      <c r="L169" s="15" t="s">
        <v>387</v>
      </c>
      <c r="M169" s="15" t="str">
        <f t="shared" si="1"/>
        <v>WHEN  "LandUseGrp" = 20244 THEN 22</v>
      </c>
      <c r="N169" s="15" t="s">
        <v>388</v>
      </c>
      <c r="O169" s="15" t="str">
        <f t="shared" si="2"/>
        <v>20244</v>
      </c>
      <c r="P169" s="15" t="str">
        <f t="shared" si="3"/>
        <v>if( "LandUseGrp" = 20244, 22, </v>
      </c>
      <c r="Q169" s="15" t="s">
        <v>389</v>
      </c>
    </row>
    <row r="170" ht="15.75" customHeight="1">
      <c r="A170" s="24">
        <v>2.0020405E7</v>
      </c>
      <c r="B170" s="24">
        <v>20.0</v>
      </c>
      <c r="C170" s="24">
        <v>2.0</v>
      </c>
      <c r="D170" s="24">
        <v>4.0</v>
      </c>
      <c r="E170" s="24">
        <v>5.0</v>
      </c>
      <c r="F170" s="24" t="s">
        <v>555</v>
      </c>
      <c r="G170" s="26" t="s">
        <v>25</v>
      </c>
      <c r="H170" s="15">
        <f>VLOOKUP(G170,Codebook!$A$4:$B$39,2,FALSE)</f>
        <v>22</v>
      </c>
      <c r="I170" s="24"/>
      <c r="L170" s="15" t="s">
        <v>387</v>
      </c>
      <c r="M170" s="15" t="str">
        <f t="shared" si="1"/>
        <v>WHEN  "LandUseGrp" = 20245 THEN 22</v>
      </c>
      <c r="N170" s="15" t="s">
        <v>388</v>
      </c>
      <c r="O170" s="15" t="str">
        <f t="shared" si="2"/>
        <v>20245</v>
      </c>
      <c r="P170" s="15" t="str">
        <f t="shared" si="3"/>
        <v>if( "LandUseGrp" = 20245, 22, </v>
      </c>
      <c r="Q170" s="15" t="s">
        <v>389</v>
      </c>
    </row>
    <row r="171" ht="15.75" customHeight="1">
      <c r="A171" s="24">
        <v>2.0020406E7</v>
      </c>
      <c r="B171" s="24">
        <v>20.0</v>
      </c>
      <c r="C171" s="24">
        <v>2.0</v>
      </c>
      <c r="D171" s="24">
        <v>4.0</v>
      </c>
      <c r="E171" s="24">
        <v>6.0</v>
      </c>
      <c r="F171" s="24" t="s">
        <v>556</v>
      </c>
      <c r="G171" s="26" t="s">
        <v>25</v>
      </c>
      <c r="H171" s="15">
        <f>VLOOKUP(G171,Codebook!$A$4:$B$39,2,FALSE)</f>
        <v>22</v>
      </c>
      <c r="I171" s="24"/>
      <c r="L171" s="15" t="s">
        <v>387</v>
      </c>
      <c r="M171" s="15" t="str">
        <f t="shared" si="1"/>
        <v>WHEN  "LandUseGrp" = 20246 THEN 22</v>
      </c>
      <c r="N171" s="15" t="s">
        <v>388</v>
      </c>
      <c r="O171" s="15" t="str">
        <f t="shared" si="2"/>
        <v>20246</v>
      </c>
      <c r="P171" s="15" t="str">
        <f t="shared" si="3"/>
        <v>if( "LandUseGrp" = 20246, 22, </v>
      </c>
      <c r="Q171" s="15" t="s">
        <v>389</v>
      </c>
    </row>
    <row r="172" ht="15.75" customHeight="1">
      <c r="A172" s="24">
        <v>2.0020408E7</v>
      </c>
      <c r="B172" s="24">
        <v>20.0</v>
      </c>
      <c r="C172" s="24">
        <v>2.0</v>
      </c>
      <c r="D172" s="24">
        <v>4.0</v>
      </c>
      <c r="E172" s="24">
        <v>8.0</v>
      </c>
      <c r="F172" s="24" t="s">
        <v>557</v>
      </c>
      <c r="G172" s="26" t="s">
        <v>25</v>
      </c>
      <c r="H172" s="15">
        <f>VLOOKUP(G172,Codebook!$A$4:$B$39,2,FALSE)</f>
        <v>22</v>
      </c>
      <c r="I172" s="24"/>
      <c r="L172" s="15" t="s">
        <v>387</v>
      </c>
      <c r="M172" s="15" t="str">
        <f t="shared" si="1"/>
        <v>WHEN  "LandUseGrp" = 20248 THEN 22</v>
      </c>
      <c r="N172" s="15" t="s">
        <v>388</v>
      </c>
      <c r="O172" s="15" t="str">
        <f t="shared" si="2"/>
        <v>20248</v>
      </c>
      <c r="P172" s="15" t="str">
        <f t="shared" si="3"/>
        <v>if( "LandUseGrp" = 20248, 22, </v>
      </c>
      <c r="Q172" s="15" t="s">
        <v>389</v>
      </c>
    </row>
    <row r="173" ht="15.75" customHeight="1">
      <c r="A173" s="24">
        <v>2.00205E7</v>
      </c>
      <c r="B173" s="24">
        <v>20.0</v>
      </c>
      <c r="C173" s="24">
        <v>2.0</v>
      </c>
      <c r="D173" s="24">
        <v>5.0</v>
      </c>
      <c r="E173" s="24">
        <v>0.0</v>
      </c>
      <c r="F173" s="24" t="s">
        <v>558</v>
      </c>
      <c r="G173" s="26" t="s">
        <v>25</v>
      </c>
      <c r="H173" s="15">
        <f>VLOOKUP(G173,Codebook!$A$4:$B$39,2,FALSE)</f>
        <v>22</v>
      </c>
      <c r="I173" s="24"/>
      <c r="L173" s="15" t="s">
        <v>387</v>
      </c>
      <c r="M173" s="15" t="str">
        <f t="shared" si="1"/>
        <v>WHEN  "LandUseGrp" = 20250 THEN 22</v>
      </c>
      <c r="N173" s="15" t="s">
        <v>388</v>
      </c>
      <c r="O173" s="15" t="str">
        <f t="shared" si="2"/>
        <v>20250</v>
      </c>
      <c r="P173" s="15" t="str">
        <f t="shared" si="3"/>
        <v>if( "LandUseGrp" = 20250, 22, </v>
      </c>
      <c r="Q173" s="15" t="s">
        <v>389</v>
      </c>
    </row>
    <row r="174" ht="15.75" customHeight="1">
      <c r="A174" s="24">
        <v>2.0020501E7</v>
      </c>
      <c r="B174" s="24">
        <v>20.0</v>
      </c>
      <c r="C174" s="24">
        <v>2.0</v>
      </c>
      <c r="D174" s="24">
        <v>5.0</v>
      </c>
      <c r="E174" s="24">
        <v>1.0</v>
      </c>
      <c r="F174" s="24" t="s">
        <v>559</v>
      </c>
      <c r="G174" s="26" t="s">
        <v>25</v>
      </c>
      <c r="H174" s="15">
        <f>VLOOKUP(G174,Codebook!$A$4:$B$39,2,FALSE)</f>
        <v>22</v>
      </c>
      <c r="I174" s="24"/>
      <c r="L174" s="15" t="s">
        <v>387</v>
      </c>
      <c r="M174" s="15" t="str">
        <f t="shared" si="1"/>
        <v>WHEN  "LandUseGrp" = 20251 THEN 22</v>
      </c>
      <c r="N174" s="15" t="s">
        <v>388</v>
      </c>
      <c r="O174" s="15" t="str">
        <f t="shared" si="2"/>
        <v>20251</v>
      </c>
      <c r="P174" s="15" t="str">
        <f t="shared" si="3"/>
        <v>if( "LandUseGrp" = 20251, 22, </v>
      </c>
      <c r="Q174" s="15" t="s">
        <v>389</v>
      </c>
    </row>
    <row r="175" ht="15.75" customHeight="1">
      <c r="A175" s="24">
        <v>2.0020502E7</v>
      </c>
      <c r="B175" s="24">
        <v>20.0</v>
      </c>
      <c r="C175" s="24">
        <v>2.0</v>
      </c>
      <c r="D175" s="24">
        <v>5.0</v>
      </c>
      <c r="E175" s="24">
        <v>2.0</v>
      </c>
      <c r="F175" s="24" t="s">
        <v>560</v>
      </c>
      <c r="G175" s="26" t="s">
        <v>25</v>
      </c>
      <c r="H175" s="15">
        <f>VLOOKUP(G175,Codebook!$A$4:$B$39,2,FALSE)</f>
        <v>22</v>
      </c>
      <c r="I175" s="24"/>
      <c r="L175" s="15" t="s">
        <v>387</v>
      </c>
      <c r="M175" s="15" t="str">
        <f t="shared" si="1"/>
        <v>WHEN  "LandUseGrp" = 20252 THEN 22</v>
      </c>
      <c r="N175" s="15" t="s">
        <v>388</v>
      </c>
      <c r="O175" s="15" t="str">
        <f t="shared" si="2"/>
        <v>20252</v>
      </c>
      <c r="P175" s="15" t="str">
        <f t="shared" si="3"/>
        <v>if( "LandUseGrp" = 20252, 22, </v>
      </c>
      <c r="Q175" s="15" t="s">
        <v>389</v>
      </c>
    </row>
    <row r="176" ht="15.75" customHeight="1">
      <c r="A176" s="24">
        <v>2.0020503E7</v>
      </c>
      <c r="B176" s="24">
        <v>20.0</v>
      </c>
      <c r="C176" s="24">
        <v>2.0</v>
      </c>
      <c r="D176" s="24">
        <v>5.0</v>
      </c>
      <c r="E176" s="24">
        <v>3.0</v>
      </c>
      <c r="F176" s="24" t="s">
        <v>561</v>
      </c>
      <c r="G176" s="26" t="s">
        <v>25</v>
      </c>
      <c r="H176" s="15">
        <f>VLOOKUP(G176,Codebook!$A$4:$B$39,2,FALSE)</f>
        <v>22</v>
      </c>
      <c r="I176" s="24"/>
      <c r="L176" s="15" t="s">
        <v>387</v>
      </c>
      <c r="M176" s="15" t="str">
        <f t="shared" si="1"/>
        <v>WHEN  "LandUseGrp" = 20253 THEN 22</v>
      </c>
      <c r="N176" s="15" t="s">
        <v>388</v>
      </c>
      <c r="O176" s="15" t="str">
        <f t="shared" si="2"/>
        <v>20253</v>
      </c>
      <c r="P176" s="15" t="str">
        <f t="shared" si="3"/>
        <v>if( "LandUseGrp" = 20253, 22, </v>
      </c>
      <c r="Q176" s="15" t="s">
        <v>389</v>
      </c>
    </row>
    <row r="177" ht="15.75" customHeight="1">
      <c r="A177" s="24">
        <v>2.0020504E7</v>
      </c>
      <c r="B177" s="24">
        <v>20.0</v>
      </c>
      <c r="C177" s="24">
        <v>2.0</v>
      </c>
      <c r="D177" s="24">
        <v>5.0</v>
      </c>
      <c r="E177" s="24">
        <v>4.0</v>
      </c>
      <c r="F177" s="24" t="s">
        <v>562</v>
      </c>
      <c r="G177" s="26" t="s">
        <v>25</v>
      </c>
      <c r="H177" s="15">
        <f>VLOOKUP(G177,Codebook!$A$4:$B$39,2,FALSE)</f>
        <v>22</v>
      </c>
      <c r="I177" s="24"/>
      <c r="L177" s="15" t="s">
        <v>387</v>
      </c>
      <c r="M177" s="15" t="str">
        <f t="shared" si="1"/>
        <v>WHEN  "LandUseGrp" = 20254 THEN 22</v>
      </c>
      <c r="N177" s="15" t="s">
        <v>388</v>
      </c>
      <c r="O177" s="15" t="str">
        <f t="shared" si="2"/>
        <v>20254</v>
      </c>
      <c r="P177" s="15" t="str">
        <f t="shared" si="3"/>
        <v>if( "LandUseGrp" = 20254, 22, </v>
      </c>
      <c r="Q177" s="15" t="s">
        <v>389</v>
      </c>
    </row>
    <row r="178" ht="15.75" customHeight="1">
      <c r="A178" s="24">
        <v>2.0020505E7</v>
      </c>
      <c r="B178" s="24">
        <v>20.0</v>
      </c>
      <c r="C178" s="24">
        <v>2.0</v>
      </c>
      <c r="D178" s="24">
        <v>5.0</v>
      </c>
      <c r="E178" s="24">
        <v>5.0</v>
      </c>
      <c r="F178" s="24" t="s">
        <v>563</v>
      </c>
      <c r="G178" s="26" t="s">
        <v>25</v>
      </c>
      <c r="H178" s="15">
        <f>VLOOKUP(G178,Codebook!$A$4:$B$39,2,FALSE)</f>
        <v>22</v>
      </c>
      <c r="I178" s="24"/>
      <c r="L178" s="15" t="s">
        <v>387</v>
      </c>
      <c r="M178" s="15" t="str">
        <f t="shared" si="1"/>
        <v>WHEN  "LandUseGrp" = 20255 THEN 22</v>
      </c>
      <c r="N178" s="15" t="s">
        <v>388</v>
      </c>
      <c r="O178" s="15" t="str">
        <f t="shared" si="2"/>
        <v>20255</v>
      </c>
      <c r="P178" s="15" t="str">
        <f t="shared" si="3"/>
        <v>if( "LandUseGrp" = 20255, 22, </v>
      </c>
      <c r="Q178" s="15" t="s">
        <v>389</v>
      </c>
    </row>
    <row r="179" ht="15.75" customHeight="1">
      <c r="A179" s="24">
        <v>2.0020506E7</v>
      </c>
      <c r="B179" s="24">
        <v>20.0</v>
      </c>
      <c r="C179" s="24">
        <v>2.0</v>
      </c>
      <c r="D179" s="24">
        <v>5.0</v>
      </c>
      <c r="E179" s="24">
        <v>6.0</v>
      </c>
      <c r="F179" s="24" t="s">
        <v>564</v>
      </c>
      <c r="G179" s="26" t="s">
        <v>25</v>
      </c>
      <c r="H179" s="15">
        <f>VLOOKUP(G179,Codebook!$A$4:$B$39,2,FALSE)</f>
        <v>22</v>
      </c>
      <c r="I179" s="24"/>
      <c r="L179" s="15" t="s">
        <v>387</v>
      </c>
      <c r="M179" s="15" t="str">
        <f t="shared" si="1"/>
        <v>WHEN  "LandUseGrp" = 20256 THEN 22</v>
      </c>
      <c r="N179" s="15" t="s">
        <v>388</v>
      </c>
      <c r="O179" s="15" t="str">
        <f t="shared" si="2"/>
        <v>20256</v>
      </c>
      <c r="P179" s="15" t="str">
        <f t="shared" si="3"/>
        <v>if( "LandUseGrp" = 20256, 22, </v>
      </c>
      <c r="Q179" s="15" t="s">
        <v>389</v>
      </c>
    </row>
    <row r="180" ht="15.75" customHeight="1">
      <c r="A180" s="24">
        <v>2.0020507E7</v>
      </c>
      <c r="B180" s="24">
        <v>20.0</v>
      </c>
      <c r="C180" s="24">
        <v>2.0</v>
      </c>
      <c r="D180" s="24">
        <v>5.0</v>
      </c>
      <c r="E180" s="24">
        <v>7.0</v>
      </c>
      <c r="F180" s="24" t="s">
        <v>565</v>
      </c>
      <c r="G180" s="26" t="s">
        <v>25</v>
      </c>
      <c r="H180" s="15">
        <f>VLOOKUP(G180,Codebook!$A$4:$B$39,2,FALSE)</f>
        <v>22</v>
      </c>
      <c r="I180" s="24"/>
      <c r="L180" s="15" t="s">
        <v>387</v>
      </c>
      <c r="M180" s="15" t="str">
        <f t="shared" si="1"/>
        <v>WHEN  "LandUseGrp" = 20257 THEN 22</v>
      </c>
      <c r="N180" s="15" t="s">
        <v>388</v>
      </c>
      <c r="O180" s="15" t="str">
        <f t="shared" si="2"/>
        <v>20257</v>
      </c>
      <c r="P180" s="15" t="str">
        <f t="shared" si="3"/>
        <v>if( "LandUseGrp" = 20257, 22, </v>
      </c>
      <c r="Q180" s="15" t="s">
        <v>389</v>
      </c>
    </row>
    <row r="181" ht="15.75" customHeight="1">
      <c r="A181" s="24">
        <v>2.0020508E7</v>
      </c>
      <c r="B181" s="24">
        <v>20.0</v>
      </c>
      <c r="C181" s="24">
        <v>2.0</v>
      </c>
      <c r="D181" s="24">
        <v>5.0</v>
      </c>
      <c r="E181" s="24">
        <v>8.0</v>
      </c>
      <c r="F181" s="24" t="s">
        <v>566</v>
      </c>
      <c r="G181" s="26" t="s">
        <v>25</v>
      </c>
      <c r="H181" s="15">
        <f>VLOOKUP(G181,Codebook!$A$4:$B$39,2,FALSE)</f>
        <v>22</v>
      </c>
      <c r="I181" s="24"/>
      <c r="L181" s="15" t="s">
        <v>387</v>
      </c>
      <c r="M181" s="15" t="str">
        <f t="shared" si="1"/>
        <v>WHEN  "LandUseGrp" = 20258 THEN 22</v>
      </c>
      <c r="N181" s="15" t="s">
        <v>388</v>
      </c>
      <c r="O181" s="15" t="str">
        <f t="shared" si="2"/>
        <v>20258</v>
      </c>
      <c r="P181" s="15" t="str">
        <f t="shared" si="3"/>
        <v>if( "LandUseGrp" = 20258, 22, </v>
      </c>
      <c r="Q181" s="15" t="s">
        <v>389</v>
      </c>
    </row>
    <row r="182" ht="15.75" customHeight="1">
      <c r="A182" s="24">
        <v>2.0020001E7</v>
      </c>
      <c r="B182" s="24">
        <v>20.0</v>
      </c>
      <c r="C182" s="24">
        <v>2.0</v>
      </c>
      <c r="D182" s="24">
        <v>0.0</v>
      </c>
      <c r="E182" s="24">
        <v>1.0</v>
      </c>
      <c r="F182" s="24" t="s">
        <v>567</v>
      </c>
      <c r="G182" s="26" t="s">
        <v>25</v>
      </c>
      <c r="H182" s="15">
        <f>VLOOKUP(G182,Codebook!$A$4:$B$39,2,FALSE)</f>
        <v>22</v>
      </c>
      <c r="I182" s="24"/>
      <c r="L182" s="15" t="s">
        <v>387</v>
      </c>
      <c r="M182" s="15" t="str">
        <f t="shared" si="1"/>
        <v>WHEN  "LandUseGrp" = 20201 THEN 22</v>
      </c>
      <c r="N182" s="15" t="s">
        <v>388</v>
      </c>
      <c r="O182" s="15" t="str">
        <f t="shared" si="2"/>
        <v>20201</v>
      </c>
      <c r="P182" s="15" t="str">
        <f t="shared" si="3"/>
        <v>if( "LandUseGrp" = 20201, 22, </v>
      </c>
      <c r="Q182" s="15" t="s">
        <v>389</v>
      </c>
    </row>
    <row r="183" ht="15.75" customHeight="1">
      <c r="A183" s="24">
        <v>2.0020002E7</v>
      </c>
      <c r="B183" s="24">
        <v>20.0</v>
      </c>
      <c r="C183" s="24">
        <v>2.0</v>
      </c>
      <c r="D183" s="24">
        <v>0.0</v>
      </c>
      <c r="E183" s="24">
        <v>2.0</v>
      </c>
      <c r="F183" s="24" t="s">
        <v>568</v>
      </c>
      <c r="G183" s="26" t="s">
        <v>25</v>
      </c>
      <c r="H183" s="15">
        <f>VLOOKUP(G183,Codebook!$A$4:$B$39,2,FALSE)</f>
        <v>22</v>
      </c>
      <c r="I183" s="24"/>
      <c r="L183" s="15" t="s">
        <v>387</v>
      </c>
      <c r="M183" s="15" t="str">
        <f t="shared" si="1"/>
        <v>WHEN  "LandUseGrp" = 20202 THEN 22</v>
      </c>
      <c r="N183" s="15" t="s">
        <v>388</v>
      </c>
      <c r="O183" s="15" t="str">
        <f t="shared" si="2"/>
        <v>20202</v>
      </c>
      <c r="P183" s="15" t="str">
        <f t="shared" si="3"/>
        <v>if( "LandUseGrp" = 20202, 22, </v>
      </c>
      <c r="Q183" s="15" t="s">
        <v>389</v>
      </c>
    </row>
    <row r="184" ht="15.75" customHeight="1">
      <c r="A184" s="24">
        <v>2.0020003E7</v>
      </c>
      <c r="B184" s="24">
        <v>20.0</v>
      </c>
      <c r="C184" s="24">
        <v>2.0</v>
      </c>
      <c r="D184" s="24">
        <v>0.0</v>
      </c>
      <c r="E184" s="24">
        <v>3.0</v>
      </c>
      <c r="F184" s="24" t="s">
        <v>569</v>
      </c>
      <c r="G184" s="26" t="s">
        <v>25</v>
      </c>
      <c r="H184" s="15">
        <f>VLOOKUP(G184,Codebook!$A$4:$B$39,2,FALSE)</f>
        <v>22</v>
      </c>
      <c r="I184" s="24"/>
      <c r="L184" s="15" t="s">
        <v>387</v>
      </c>
      <c r="M184" s="15" t="str">
        <f t="shared" si="1"/>
        <v>WHEN  "LandUseGrp" = 20203 THEN 22</v>
      </c>
      <c r="N184" s="15" t="s">
        <v>388</v>
      </c>
      <c r="O184" s="15" t="str">
        <f t="shared" si="2"/>
        <v>20203</v>
      </c>
      <c r="P184" s="15" t="str">
        <f t="shared" si="3"/>
        <v>if( "LandUseGrp" = 20203, 22, </v>
      </c>
      <c r="Q184" s="15" t="s">
        <v>389</v>
      </c>
    </row>
    <row r="185" ht="15.75" customHeight="1">
      <c r="A185" s="24">
        <v>2.0020004E7</v>
      </c>
      <c r="B185" s="24">
        <v>20.0</v>
      </c>
      <c r="C185" s="24">
        <v>2.0</v>
      </c>
      <c r="D185" s="24">
        <v>0.0</v>
      </c>
      <c r="E185" s="24">
        <v>4.0</v>
      </c>
      <c r="F185" s="24" t="s">
        <v>570</v>
      </c>
      <c r="G185" s="26" t="s">
        <v>25</v>
      </c>
      <c r="H185" s="15">
        <f>VLOOKUP(G185,Codebook!$A$4:$B$39,2,FALSE)</f>
        <v>22</v>
      </c>
      <c r="I185" s="24"/>
      <c r="L185" s="15" t="s">
        <v>387</v>
      </c>
      <c r="M185" s="15" t="str">
        <f t="shared" si="1"/>
        <v>WHEN  "LandUseGrp" = 20204 THEN 22</v>
      </c>
      <c r="N185" s="15" t="s">
        <v>388</v>
      </c>
      <c r="O185" s="15" t="str">
        <f t="shared" si="2"/>
        <v>20204</v>
      </c>
      <c r="P185" s="15" t="str">
        <f t="shared" si="3"/>
        <v>if( "LandUseGrp" = 20204, 22, </v>
      </c>
      <c r="Q185" s="15" t="s">
        <v>389</v>
      </c>
    </row>
    <row r="186" ht="15.75" customHeight="1">
      <c r="A186" s="24">
        <v>2.0020005E7</v>
      </c>
      <c r="B186" s="24">
        <v>20.0</v>
      </c>
      <c r="C186" s="24">
        <v>2.0</v>
      </c>
      <c r="D186" s="24">
        <v>0.0</v>
      </c>
      <c r="E186" s="24">
        <v>5.0</v>
      </c>
      <c r="F186" s="24" t="s">
        <v>571</v>
      </c>
      <c r="G186" s="26" t="s">
        <v>25</v>
      </c>
      <c r="H186" s="15">
        <f>VLOOKUP(G186,Codebook!$A$4:$B$39,2,FALSE)</f>
        <v>22</v>
      </c>
      <c r="I186" s="24"/>
      <c r="L186" s="15" t="s">
        <v>387</v>
      </c>
      <c r="M186" s="15" t="str">
        <f t="shared" si="1"/>
        <v>WHEN  "LandUseGrp" = 20205 THEN 22</v>
      </c>
      <c r="N186" s="15" t="s">
        <v>388</v>
      </c>
      <c r="O186" s="15" t="str">
        <f t="shared" si="2"/>
        <v>20205</v>
      </c>
      <c r="P186" s="15" t="str">
        <f t="shared" si="3"/>
        <v>if( "LandUseGrp" = 20205, 22, </v>
      </c>
      <c r="Q186" s="15" t="s">
        <v>389</v>
      </c>
    </row>
    <row r="187" ht="15.75" customHeight="1">
      <c r="A187" s="24">
        <v>2.0020006E7</v>
      </c>
      <c r="B187" s="24">
        <v>20.0</v>
      </c>
      <c r="C187" s="24">
        <v>2.0</v>
      </c>
      <c r="D187" s="24">
        <v>0.0</v>
      </c>
      <c r="E187" s="24">
        <v>6.0</v>
      </c>
      <c r="F187" s="24" t="s">
        <v>572</v>
      </c>
      <c r="G187" s="26" t="s">
        <v>25</v>
      </c>
      <c r="H187" s="15">
        <f>VLOOKUP(G187,Codebook!$A$4:$B$39,2,FALSE)</f>
        <v>22</v>
      </c>
      <c r="I187" s="24"/>
      <c r="L187" s="15" t="s">
        <v>387</v>
      </c>
      <c r="M187" s="15" t="str">
        <f t="shared" si="1"/>
        <v>WHEN  "LandUseGrp" = 20206 THEN 22</v>
      </c>
      <c r="N187" s="15" t="s">
        <v>388</v>
      </c>
      <c r="O187" s="15" t="str">
        <f t="shared" si="2"/>
        <v>20206</v>
      </c>
      <c r="P187" s="15" t="str">
        <f t="shared" si="3"/>
        <v>if( "LandUseGrp" = 20206, 22, </v>
      </c>
      <c r="Q187" s="15" t="s">
        <v>389</v>
      </c>
    </row>
    <row r="188" ht="15.75" customHeight="1">
      <c r="A188" s="24">
        <v>2.0020007E7</v>
      </c>
      <c r="B188" s="24">
        <v>20.0</v>
      </c>
      <c r="C188" s="24">
        <v>2.0</v>
      </c>
      <c r="D188" s="24">
        <v>0.0</v>
      </c>
      <c r="E188" s="24">
        <v>7.0</v>
      </c>
      <c r="F188" s="24" t="s">
        <v>573</v>
      </c>
      <c r="G188" s="26" t="s">
        <v>25</v>
      </c>
      <c r="H188" s="15">
        <f>VLOOKUP(G188,Codebook!$A$4:$B$39,2,FALSE)</f>
        <v>22</v>
      </c>
      <c r="I188" s="24"/>
      <c r="L188" s="15" t="s">
        <v>387</v>
      </c>
      <c r="M188" s="15" t="str">
        <f t="shared" si="1"/>
        <v>WHEN  "LandUseGrp" = 20207 THEN 22</v>
      </c>
      <c r="N188" s="15" t="s">
        <v>388</v>
      </c>
      <c r="O188" s="15" t="str">
        <f t="shared" si="2"/>
        <v>20207</v>
      </c>
      <c r="P188" s="15" t="str">
        <f t="shared" si="3"/>
        <v>if( "LandUseGrp" = 20207, 22, </v>
      </c>
      <c r="Q188" s="15" t="s">
        <v>389</v>
      </c>
    </row>
    <row r="189" ht="15.75" customHeight="1">
      <c r="A189" s="24">
        <v>2.0020008E7</v>
      </c>
      <c r="B189" s="24">
        <v>20.0</v>
      </c>
      <c r="C189" s="24">
        <v>2.0</v>
      </c>
      <c r="D189" s="24">
        <v>0.0</v>
      </c>
      <c r="E189" s="24">
        <v>8.0</v>
      </c>
      <c r="F189" s="24" t="s">
        <v>574</v>
      </c>
      <c r="G189" s="26" t="s">
        <v>25</v>
      </c>
      <c r="H189" s="15">
        <f>VLOOKUP(G189,Codebook!$A$4:$B$39,2,FALSE)</f>
        <v>22</v>
      </c>
      <c r="I189" s="24"/>
      <c r="L189" s="15" t="s">
        <v>387</v>
      </c>
      <c r="M189" s="15" t="str">
        <f t="shared" si="1"/>
        <v>WHEN  "LandUseGrp" = 20208 THEN 22</v>
      </c>
      <c r="N189" s="15" t="s">
        <v>388</v>
      </c>
      <c r="O189" s="15" t="str">
        <f t="shared" si="2"/>
        <v>20208</v>
      </c>
      <c r="P189" s="15" t="str">
        <f t="shared" si="3"/>
        <v>if( "LandUseGrp" = 20208, 22, </v>
      </c>
      <c r="Q189" s="15" t="s">
        <v>389</v>
      </c>
    </row>
    <row r="190" ht="15.75" customHeight="1">
      <c r="A190" s="24">
        <v>2.10201E7</v>
      </c>
      <c r="B190" s="24">
        <v>21.0</v>
      </c>
      <c r="C190" s="24">
        <v>2.0</v>
      </c>
      <c r="D190" s="24">
        <v>1.0</v>
      </c>
      <c r="E190" s="24">
        <v>0.0</v>
      </c>
      <c r="F190" s="24" t="s">
        <v>575</v>
      </c>
      <c r="G190" s="26" t="s">
        <v>25</v>
      </c>
      <c r="H190" s="15">
        <f>VLOOKUP(G190,Codebook!$A$4:$B$39,2,FALSE)</f>
        <v>22</v>
      </c>
      <c r="I190" s="24"/>
      <c r="L190" s="15" t="s">
        <v>387</v>
      </c>
      <c r="M190" s="15" t="str">
        <f t="shared" si="1"/>
        <v>WHEN  "LandUseGrp" = 21210 THEN 22</v>
      </c>
      <c r="N190" s="15" t="s">
        <v>388</v>
      </c>
      <c r="O190" s="15" t="str">
        <f t="shared" si="2"/>
        <v>21210</v>
      </c>
      <c r="P190" s="15" t="str">
        <f t="shared" si="3"/>
        <v>if( "LandUseGrp" = 21210, 22, </v>
      </c>
      <c r="Q190" s="15" t="s">
        <v>389</v>
      </c>
    </row>
    <row r="191" ht="15.75" customHeight="1">
      <c r="A191" s="24">
        <v>2.2010101E7</v>
      </c>
      <c r="B191" s="24">
        <v>22.0</v>
      </c>
      <c r="C191" s="24">
        <v>1.0</v>
      </c>
      <c r="D191" s="24">
        <v>1.0</v>
      </c>
      <c r="E191" s="24">
        <v>1.0</v>
      </c>
      <c r="F191" s="24" t="s">
        <v>576</v>
      </c>
      <c r="G191" s="26" t="s">
        <v>64</v>
      </c>
      <c r="H191" s="15">
        <f>VLOOKUP(G191,Codebook!$A$4:$B$39,2,FALSE)</f>
        <v>81</v>
      </c>
      <c r="I191" s="24"/>
      <c r="L191" s="15" t="s">
        <v>387</v>
      </c>
      <c r="M191" s="15" t="str">
        <f t="shared" si="1"/>
        <v>WHEN  "LandUseGrp" = 22111 THEN 81</v>
      </c>
      <c r="N191" s="15" t="s">
        <v>388</v>
      </c>
      <c r="O191" s="15" t="str">
        <f t="shared" si="2"/>
        <v>22111</v>
      </c>
      <c r="P191" s="15" t="str">
        <f t="shared" si="3"/>
        <v>if( "LandUseGrp" = 22111, 81, </v>
      </c>
      <c r="Q191" s="15" t="s">
        <v>389</v>
      </c>
    </row>
    <row r="192" ht="15.75" customHeight="1">
      <c r="A192" s="24">
        <v>2.2010102E7</v>
      </c>
      <c r="B192" s="24">
        <v>22.0</v>
      </c>
      <c r="C192" s="24">
        <v>1.0</v>
      </c>
      <c r="D192" s="24">
        <v>1.0</v>
      </c>
      <c r="E192" s="24">
        <v>2.0</v>
      </c>
      <c r="F192" s="24" t="s">
        <v>577</v>
      </c>
      <c r="G192" s="26" t="s">
        <v>64</v>
      </c>
      <c r="H192" s="15">
        <f>VLOOKUP(G192,Codebook!$A$4:$B$39,2,FALSE)</f>
        <v>81</v>
      </c>
      <c r="I192" s="24"/>
      <c r="L192" s="15" t="s">
        <v>387</v>
      </c>
      <c r="M192" s="15" t="str">
        <f t="shared" si="1"/>
        <v>WHEN  "LandUseGrp" = 22112 THEN 81</v>
      </c>
      <c r="N192" s="15" t="s">
        <v>388</v>
      </c>
      <c r="O192" s="15" t="str">
        <f t="shared" si="2"/>
        <v>22112</v>
      </c>
      <c r="P192" s="15" t="str">
        <f t="shared" si="3"/>
        <v>if( "LandUseGrp" = 22112, 81, </v>
      </c>
      <c r="Q192" s="15" t="s">
        <v>389</v>
      </c>
    </row>
    <row r="193" ht="15.75" customHeight="1">
      <c r="A193" s="24">
        <v>2.2010104E7</v>
      </c>
      <c r="B193" s="24">
        <v>22.0</v>
      </c>
      <c r="C193" s="24">
        <v>1.0</v>
      </c>
      <c r="D193" s="24">
        <v>1.0</v>
      </c>
      <c r="E193" s="24">
        <v>4.0</v>
      </c>
      <c r="F193" s="24" t="s">
        <v>578</v>
      </c>
      <c r="G193" s="26" t="s">
        <v>64</v>
      </c>
      <c r="H193" s="15">
        <f>VLOOKUP(G193,Codebook!$A$4:$B$39,2,FALSE)</f>
        <v>81</v>
      </c>
      <c r="I193" s="24"/>
      <c r="L193" s="15" t="s">
        <v>387</v>
      </c>
      <c r="M193" s="15" t="str">
        <f t="shared" si="1"/>
        <v>WHEN  "LandUseGrp" = 22114 THEN 81</v>
      </c>
      <c r="N193" s="15" t="s">
        <v>388</v>
      </c>
      <c r="O193" s="15" t="str">
        <f t="shared" si="2"/>
        <v>22114</v>
      </c>
      <c r="P193" s="15" t="str">
        <f t="shared" si="3"/>
        <v>if( "LandUseGrp" = 22114, 81, </v>
      </c>
      <c r="Q193" s="15" t="s">
        <v>389</v>
      </c>
    </row>
    <row r="194" ht="15.75" customHeight="1">
      <c r="A194" s="24">
        <v>2.2010201E7</v>
      </c>
      <c r="B194" s="24">
        <v>22.0</v>
      </c>
      <c r="C194" s="24">
        <v>1.0</v>
      </c>
      <c r="D194" s="24">
        <v>2.0</v>
      </c>
      <c r="E194" s="24">
        <v>1.0</v>
      </c>
      <c r="F194" s="24" t="s">
        <v>579</v>
      </c>
      <c r="G194" s="26" t="s">
        <v>64</v>
      </c>
      <c r="H194" s="15">
        <f>VLOOKUP(G194,Codebook!$A$4:$B$39,2,FALSE)</f>
        <v>81</v>
      </c>
      <c r="I194" s="24"/>
      <c r="L194" s="15" t="s">
        <v>387</v>
      </c>
      <c r="M194" s="15" t="str">
        <f t="shared" si="1"/>
        <v>WHEN  "LandUseGrp" = 22121 THEN 81</v>
      </c>
      <c r="N194" s="15" t="s">
        <v>388</v>
      </c>
      <c r="O194" s="15" t="str">
        <f t="shared" si="2"/>
        <v>22121</v>
      </c>
      <c r="P194" s="15" t="str">
        <f t="shared" si="3"/>
        <v>if( "LandUseGrp" = 22121, 81, </v>
      </c>
      <c r="Q194" s="15" t="s">
        <v>389</v>
      </c>
    </row>
    <row r="195" ht="15.75" customHeight="1">
      <c r="A195" s="24">
        <v>2.2010301E7</v>
      </c>
      <c r="B195" s="24">
        <v>22.0</v>
      </c>
      <c r="C195" s="24">
        <v>1.0</v>
      </c>
      <c r="D195" s="24">
        <v>3.0</v>
      </c>
      <c r="E195" s="24">
        <v>1.0</v>
      </c>
      <c r="F195" s="24" t="s">
        <v>580</v>
      </c>
      <c r="G195" s="26" t="s">
        <v>64</v>
      </c>
      <c r="H195" s="15">
        <f>VLOOKUP(G195,Codebook!$A$4:$B$39,2,FALSE)</f>
        <v>81</v>
      </c>
      <c r="I195" s="24"/>
      <c r="L195" s="15" t="s">
        <v>387</v>
      </c>
      <c r="M195" s="15" t="str">
        <f t="shared" si="1"/>
        <v>WHEN  "LandUseGrp" = 22131 THEN 81</v>
      </c>
      <c r="N195" s="15" t="s">
        <v>388</v>
      </c>
      <c r="O195" s="15" t="str">
        <f t="shared" si="2"/>
        <v>22131</v>
      </c>
      <c r="P195" s="15" t="str">
        <f t="shared" si="3"/>
        <v>if( "LandUseGrp" = 22131, 81, </v>
      </c>
      <c r="Q195" s="15" t="s">
        <v>389</v>
      </c>
    </row>
    <row r="196" ht="15.75" customHeight="1">
      <c r="A196" s="24">
        <v>2.2010402E7</v>
      </c>
      <c r="B196" s="24">
        <v>22.0</v>
      </c>
      <c r="C196" s="24">
        <v>1.0</v>
      </c>
      <c r="D196" s="24">
        <v>4.0</v>
      </c>
      <c r="E196" s="24">
        <v>2.0</v>
      </c>
      <c r="F196" s="24" t="s">
        <v>581</v>
      </c>
      <c r="G196" s="26" t="s">
        <v>55</v>
      </c>
      <c r="H196" s="15">
        <f>VLOOKUP(G196,Codebook!$A$4:$B$39,2,FALSE)</f>
        <v>42</v>
      </c>
      <c r="I196" s="24"/>
      <c r="L196" s="15" t="s">
        <v>387</v>
      </c>
      <c r="M196" s="15" t="str">
        <f t="shared" si="1"/>
        <v>WHEN  "LandUseGrp" = 22142 THEN 42</v>
      </c>
      <c r="N196" s="15" t="s">
        <v>388</v>
      </c>
      <c r="O196" s="15" t="str">
        <f t="shared" si="2"/>
        <v>22142</v>
      </c>
      <c r="P196" s="15" t="str">
        <f t="shared" si="3"/>
        <v>if( "LandUseGrp" = 22142, 42, </v>
      </c>
      <c r="Q196" s="15" t="s">
        <v>389</v>
      </c>
    </row>
    <row r="197" ht="15.75" customHeight="1">
      <c r="A197" s="24">
        <v>2.20105E7</v>
      </c>
      <c r="B197" s="24">
        <v>22.0</v>
      </c>
      <c r="C197" s="24">
        <v>1.0</v>
      </c>
      <c r="D197" s="24">
        <v>5.0</v>
      </c>
      <c r="E197" s="24">
        <v>0.0</v>
      </c>
      <c r="F197" s="24" t="s">
        <v>63</v>
      </c>
      <c r="G197" s="26" t="s">
        <v>55</v>
      </c>
      <c r="H197" s="15">
        <f>VLOOKUP(G197,Codebook!$A$4:$B$39,2,FALSE)</f>
        <v>42</v>
      </c>
      <c r="I197" s="24"/>
      <c r="L197" s="15" t="s">
        <v>387</v>
      </c>
      <c r="M197" s="15" t="str">
        <f t="shared" si="1"/>
        <v>WHEN  "LandUseGrp" = 22150 THEN 42</v>
      </c>
      <c r="N197" s="15" t="s">
        <v>388</v>
      </c>
      <c r="O197" s="15" t="str">
        <f t="shared" si="2"/>
        <v>22150</v>
      </c>
      <c r="P197" s="15" t="str">
        <f t="shared" si="3"/>
        <v>if( "LandUseGrp" = 22150, 42, </v>
      </c>
      <c r="Q197" s="15" t="s">
        <v>389</v>
      </c>
    </row>
    <row r="198" ht="15.75" customHeight="1">
      <c r="A198" s="24">
        <v>2.201051E7</v>
      </c>
      <c r="B198" s="24">
        <v>22.0</v>
      </c>
      <c r="C198" s="24">
        <v>1.0</v>
      </c>
      <c r="D198" s="24">
        <v>5.0</v>
      </c>
      <c r="E198" s="24">
        <v>10.0</v>
      </c>
      <c r="F198" s="24" t="s">
        <v>582</v>
      </c>
      <c r="G198" s="26" t="s">
        <v>55</v>
      </c>
      <c r="H198" s="15">
        <f>VLOOKUP(G198,Codebook!$A$4:$B$39,2,FALSE)</f>
        <v>42</v>
      </c>
      <c r="I198" s="24"/>
      <c r="L198" s="15" t="s">
        <v>387</v>
      </c>
      <c r="M198" s="15" t="str">
        <f t="shared" si="1"/>
        <v>WHEN  "LandUseGrp" = 221510 THEN 42</v>
      </c>
      <c r="N198" s="15" t="s">
        <v>388</v>
      </c>
      <c r="O198" s="15" t="str">
        <f t="shared" si="2"/>
        <v>221510</v>
      </c>
      <c r="P198" s="15" t="str">
        <f t="shared" si="3"/>
        <v>if( "LandUseGrp" = 221510, 42, </v>
      </c>
      <c r="Q198" s="15" t="s">
        <v>389</v>
      </c>
    </row>
    <row r="199" ht="15.75" customHeight="1">
      <c r="A199" s="24">
        <v>2.2010511E7</v>
      </c>
      <c r="B199" s="24">
        <v>22.0</v>
      </c>
      <c r="C199" s="24">
        <v>1.0</v>
      </c>
      <c r="D199" s="24">
        <v>5.0</v>
      </c>
      <c r="E199" s="24">
        <v>11.0</v>
      </c>
      <c r="F199" s="24" t="s">
        <v>583</v>
      </c>
      <c r="G199" s="26" t="s">
        <v>55</v>
      </c>
      <c r="H199" s="15">
        <f>VLOOKUP(G199,Codebook!$A$4:$B$39,2,FALSE)</f>
        <v>42</v>
      </c>
      <c r="I199" s="24"/>
      <c r="L199" s="15" t="s">
        <v>387</v>
      </c>
      <c r="M199" s="15" t="str">
        <f t="shared" si="1"/>
        <v>WHEN  "LandUseGrp" = 221511 THEN 42</v>
      </c>
      <c r="N199" s="15" t="s">
        <v>388</v>
      </c>
      <c r="O199" s="15" t="str">
        <f t="shared" si="2"/>
        <v>221511</v>
      </c>
      <c r="P199" s="15" t="str">
        <f t="shared" si="3"/>
        <v>if( "LandUseGrp" = 221511, 42, </v>
      </c>
      <c r="Q199" s="15" t="s">
        <v>389</v>
      </c>
    </row>
    <row r="200" ht="15.75" customHeight="1">
      <c r="A200" s="24">
        <v>2.2010512E7</v>
      </c>
      <c r="B200" s="24">
        <v>22.0</v>
      </c>
      <c r="C200" s="24">
        <v>1.0</v>
      </c>
      <c r="D200" s="24">
        <v>5.0</v>
      </c>
      <c r="E200" s="24">
        <v>12.0</v>
      </c>
      <c r="F200" s="24" t="s">
        <v>584</v>
      </c>
      <c r="G200" s="26" t="s">
        <v>55</v>
      </c>
      <c r="H200" s="15">
        <f>VLOOKUP(G200,Codebook!$A$4:$B$39,2,FALSE)</f>
        <v>42</v>
      </c>
      <c r="I200" s="24"/>
      <c r="L200" s="15" t="s">
        <v>387</v>
      </c>
      <c r="M200" s="15" t="str">
        <f t="shared" si="1"/>
        <v>WHEN  "LandUseGrp" = 221512 THEN 42</v>
      </c>
      <c r="N200" s="15" t="s">
        <v>388</v>
      </c>
      <c r="O200" s="15" t="str">
        <f t="shared" si="2"/>
        <v>221512</v>
      </c>
      <c r="P200" s="15" t="str">
        <f t="shared" si="3"/>
        <v>if( "LandUseGrp" = 221512, 42, </v>
      </c>
      <c r="Q200" s="15" t="s">
        <v>389</v>
      </c>
    </row>
    <row r="201" ht="15.75" customHeight="1">
      <c r="A201" s="24">
        <v>2.2010513E7</v>
      </c>
      <c r="B201" s="24">
        <v>22.0</v>
      </c>
      <c r="C201" s="24">
        <v>1.0</v>
      </c>
      <c r="D201" s="24">
        <v>5.0</v>
      </c>
      <c r="E201" s="24">
        <v>13.0</v>
      </c>
      <c r="F201" s="24" t="s">
        <v>585</v>
      </c>
      <c r="G201" s="26" t="s">
        <v>55</v>
      </c>
      <c r="H201" s="15">
        <f>VLOOKUP(G201,Codebook!$A$4:$B$39,2,FALSE)</f>
        <v>42</v>
      </c>
      <c r="I201" s="24"/>
      <c r="L201" s="15" t="s">
        <v>387</v>
      </c>
      <c r="M201" s="15" t="str">
        <f t="shared" si="1"/>
        <v>WHEN  "LandUseGrp" = 221513 THEN 42</v>
      </c>
      <c r="N201" s="15" t="s">
        <v>388</v>
      </c>
      <c r="O201" s="15" t="str">
        <f t="shared" si="2"/>
        <v>221513</v>
      </c>
      <c r="P201" s="15" t="str">
        <f t="shared" si="3"/>
        <v>if( "LandUseGrp" = 221513, 42, </v>
      </c>
      <c r="Q201" s="15" t="s">
        <v>389</v>
      </c>
    </row>
    <row r="202" ht="15.75" customHeight="1">
      <c r="A202" s="24">
        <v>2.2010514E7</v>
      </c>
      <c r="B202" s="24">
        <v>22.0</v>
      </c>
      <c r="C202" s="24">
        <v>1.0</v>
      </c>
      <c r="D202" s="24">
        <v>5.0</v>
      </c>
      <c r="E202" s="24">
        <v>14.0</v>
      </c>
      <c r="F202" s="24" t="s">
        <v>586</v>
      </c>
      <c r="G202" s="8" t="s">
        <v>40</v>
      </c>
      <c r="H202" s="15">
        <f>VLOOKUP(G202,Codebook!$A$4:$B$39,2,FALSE)</f>
        <v>33</v>
      </c>
      <c r="I202" s="25" t="s">
        <v>587</v>
      </c>
      <c r="L202" s="15" t="s">
        <v>387</v>
      </c>
      <c r="M202" s="15" t="str">
        <f t="shared" si="1"/>
        <v>WHEN  "LandUseGrp" = 221514 THEN 33</v>
      </c>
      <c r="N202" s="15" t="s">
        <v>388</v>
      </c>
      <c r="O202" s="15" t="str">
        <f t="shared" si="2"/>
        <v>221514</v>
      </c>
      <c r="P202" s="15" t="str">
        <f t="shared" si="3"/>
        <v>if( "LandUseGrp" = 221514, 33, </v>
      </c>
      <c r="Q202" s="15" t="s">
        <v>389</v>
      </c>
    </row>
    <row r="203" ht="15.75" customHeight="1">
      <c r="A203" s="24">
        <v>2.2010515E7</v>
      </c>
      <c r="B203" s="24">
        <v>22.0</v>
      </c>
      <c r="C203" s="24">
        <v>1.0</v>
      </c>
      <c r="D203" s="24">
        <v>5.0</v>
      </c>
      <c r="E203" s="24">
        <v>15.0</v>
      </c>
      <c r="F203" s="24" t="s">
        <v>588</v>
      </c>
      <c r="G203" s="26" t="s">
        <v>55</v>
      </c>
      <c r="H203" s="15">
        <f>VLOOKUP(G203,Codebook!$A$4:$B$39,2,FALSE)</f>
        <v>42</v>
      </c>
      <c r="I203" s="24"/>
      <c r="L203" s="15" t="s">
        <v>387</v>
      </c>
      <c r="M203" s="15" t="str">
        <f t="shared" si="1"/>
        <v>WHEN  "LandUseGrp" = 221515 THEN 42</v>
      </c>
      <c r="N203" s="15" t="s">
        <v>388</v>
      </c>
      <c r="O203" s="15" t="str">
        <f t="shared" si="2"/>
        <v>221515</v>
      </c>
      <c r="P203" s="15" t="str">
        <f t="shared" si="3"/>
        <v>if( "LandUseGrp" = 221515, 42, </v>
      </c>
      <c r="Q203" s="15" t="s">
        <v>389</v>
      </c>
    </row>
    <row r="204" ht="15.75" customHeight="1">
      <c r="A204" s="24">
        <v>2.2010516E7</v>
      </c>
      <c r="B204" s="24">
        <v>22.0</v>
      </c>
      <c r="C204" s="24">
        <v>1.0</v>
      </c>
      <c r="D204" s="24">
        <v>5.0</v>
      </c>
      <c r="E204" s="24">
        <v>16.0</v>
      </c>
      <c r="F204" s="24" t="s">
        <v>589</v>
      </c>
      <c r="G204" s="26" t="s">
        <v>53</v>
      </c>
      <c r="H204" s="15">
        <f>VLOOKUP(G204,Codebook!$A$4:$B$39,2,FALSE)</f>
        <v>41</v>
      </c>
      <c r="I204" s="24"/>
      <c r="L204" s="15" t="s">
        <v>387</v>
      </c>
      <c r="M204" s="15" t="str">
        <f t="shared" si="1"/>
        <v>WHEN  "LandUseGrp" = 221516 THEN 41</v>
      </c>
      <c r="N204" s="15" t="s">
        <v>388</v>
      </c>
      <c r="O204" s="15" t="str">
        <f t="shared" si="2"/>
        <v>221516</v>
      </c>
      <c r="P204" s="15" t="str">
        <f t="shared" si="3"/>
        <v>if( "LandUseGrp" = 221516, 41, </v>
      </c>
      <c r="Q204" s="15" t="s">
        <v>389</v>
      </c>
    </row>
    <row r="205" ht="15.75" customHeight="1">
      <c r="A205" s="24">
        <v>2.2010517E7</v>
      </c>
      <c r="B205" s="24">
        <v>22.0</v>
      </c>
      <c r="C205" s="24">
        <v>1.0</v>
      </c>
      <c r="D205" s="24">
        <v>5.0</v>
      </c>
      <c r="E205" s="24">
        <v>17.0</v>
      </c>
      <c r="F205" s="24" t="s">
        <v>590</v>
      </c>
      <c r="G205" s="26" t="s">
        <v>64</v>
      </c>
      <c r="H205" s="15">
        <f>VLOOKUP(G205,Codebook!$A$4:$B$39,2,FALSE)</f>
        <v>81</v>
      </c>
      <c r="I205" s="24"/>
      <c r="L205" s="15" t="s">
        <v>387</v>
      </c>
      <c r="M205" s="15" t="str">
        <f t="shared" si="1"/>
        <v>WHEN  "LandUseGrp" = 221517 THEN 81</v>
      </c>
      <c r="N205" s="15" t="s">
        <v>388</v>
      </c>
      <c r="O205" s="15" t="str">
        <f t="shared" si="2"/>
        <v>221517</v>
      </c>
      <c r="P205" s="15" t="str">
        <f t="shared" si="3"/>
        <v>if( "LandUseGrp" = 221517, 81, </v>
      </c>
      <c r="Q205" s="15" t="s">
        <v>389</v>
      </c>
    </row>
    <row r="206" ht="15.75" customHeight="1">
      <c r="A206" s="24">
        <v>2.2010518E7</v>
      </c>
      <c r="B206" s="24">
        <v>22.0</v>
      </c>
      <c r="C206" s="24">
        <v>1.0</v>
      </c>
      <c r="D206" s="24">
        <v>5.0</v>
      </c>
      <c r="E206" s="24">
        <v>18.0</v>
      </c>
      <c r="F206" s="24" t="s">
        <v>591</v>
      </c>
      <c r="G206" s="26" t="s">
        <v>55</v>
      </c>
      <c r="H206" s="15">
        <f>VLOOKUP(G206,Codebook!$A$4:$B$39,2,FALSE)</f>
        <v>42</v>
      </c>
      <c r="I206" s="24"/>
      <c r="L206" s="15" t="s">
        <v>387</v>
      </c>
      <c r="M206" s="15" t="str">
        <f t="shared" si="1"/>
        <v>WHEN  "LandUseGrp" = 221518 THEN 42</v>
      </c>
      <c r="N206" s="15" t="s">
        <v>388</v>
      </c>
      <c r="O206" s="15" t="str">
        <f t="shared" si="2"/>
        <v>221518</v>
      </c>
      <c r="P206" s="15" t="str">
        <f t="shared" si="3"/>
        <v>if( "LandUseGrp" = 221518, 42, </v>
      </c>
      <c r="Q206" s="15" t="s">
        <v>389</v>
      </c>
    </row>
    <row r="207" ht="15.75" customHeight="1">
      <c r="A207" s="24">
        <v>2.2010519E7</v>
      </c>
      <c r="B207" s="24">
        <v>22.0</v>
      </c>
      <c r="C207" s="24">
        <v>1.0</v>
      </c>
      <c r="D207" s="24">
        <v>5.0</v>
      </c>
      <c r="E207" s="24">
        <v>19.0</v>
      </c>
      <c r="F207" s="24" t="s">
        <v>592</v>
      </c>
      <c r="G207" s="26" t="s">
        <v>64</v>
      </c>
      <c r="H207" s="15">
        <f>VLOOKUP(G207,Codebook!$A$4:$B$39,2,FALSE)</f>
        <v>81</v>
      </c>
      <c r="I207" s="24"/>
      <c r="L207" s="15" t="s">
        <v>387</v>
      </c>
      <c r="M207" s="15" t="str">
        <f t="shared" si="1"/>
        <v>WHEN  "LandUseGrp" = 221519 THEN 81</v>
      </c>
      <c r="N207" s="15" t="s">
        <v>388</v>
      </c>
      <c r="O207" s="15" t="str">
        <f t="shared" si="2"/>
        <v>221519</v>
      </c>
      <c r="P207" s="15" t="str">
        <f t="shared" si="3"/>
        <v>if( "LandUseGrp" = 221519, 81, </v>
      </c>
      <c r="Q207" s="15" t="s">
        <v>389</v>
      </c>
    </row>
    <row r="208" ht="15.75" customHeight="1">
      <c r="A208" s="24">
        <v>2.201052E7</v>
      </c>
      <c r="B208" s="24">
        <v>22.0</v>
      </c>
      <c r="C208" s="24">
        <v>1.0</v>
      </c>
      <c r="D208" s="24">
        <v>5.0</v>
      </c>
      <c r="E208" s="24">
        <v>20.0</v>
      </c>
      <c r="F208" s="24" t="s">
        <v>593</v>
      </c>
      <c r="G208" s="26" t="s">
        <v>55</v>
      </c>
      <c r="H208" s="15">
        <f>VLOOKUP(G208,Codebook!$A$4:$B$39,2,FALSE)</f>
        <v>42</v>
      </c>
      <c r="I208" s="24"/>
      <c r="L208" s="15" t="s">
        <v>387</v>
      </c>
      <c r="M208" s="15" t="str">
        <f t="shared" si="1"/>
        <v>WHEN  "LandUseGrp" = 221520 THEN 42</v>
      </c>
      <c r="N208" s="15" t="s">
        <v>388</v>
      </c>
      <c r="O208" s="15" t="str">
        <f t="shared" si="2"/>
        <v>221520</v>
      </c>
      <c r="P208" s="15" t="str">
        <f t="shared" si="3"/>
        <v>if( "LandUseGrp" = 221520, 42, </v>
      </c>
      <c r="Q208" s="15" t="s">
        <v>389</v>
      </c>
    </row>
    <row r="209" ht="15.75" customHeight="1">
      <c r="A209" s="24">
        <v>2.2010521E7</v>
      </c>
      <c r="B209" s="24">
        <v>22.0</v>
      </c>
      <c r="C209" s="24">
        <v>1.0</v>
      </c>
      <c r="D209" s="24">
        <v>5.0</v>
      </c>
      <c r="E209" s="24">
        <v>21.0</v>
      </c>
      <c r="F209" s="24" t="s">
        <v>594</v>
      </c>
      <c r="G209" s="26" t="s">
        <v>53</v>
      </c>
      <c r="H209" s="15">
        <f>VLOOKUP(G209,Codebook!$A$4:$B$39,2,FALSE)</f>
        <v>41</v>
      </c>
      <c r="I209" s="24"/>
      <c r="L209" s="15" t="s">
        <v>387</v>
      </c>
      <c r="M209" s="15" t="str">
        <f t="shared" si="1"/>
        <v>WHEN  "LandUseGrp" = 221521 THEN 41</v>
      </c>
      <c r="N209" s="15" t="s">
        <v>388</v>
      </c>
      <c r="O209" s="15" t="str">
        <f t="shared" si="2"/>
        <v>221521</v>
      </c>
      <c r="P209" s="15" t="str">
        <f t="shared" si="3"/>
        <v>if( "LandUseGrp" = 221521, 41, </v>
      </c>
      <c r="Q209" s="15" t="s">
        <v>389</v>
      </c>
    </row>
    <row r="210" ht="15.75" customHeight="1">
      <c r="A210" s="24">
        <v>2.2010522E7</v>
      </c>
      <c r="B210" s="24">
        <v>22.0</v>
      </c>
      <c r="C210" s="24">
        <v>1.0</v>
      </c>
      <c r="D210" s="24">
        <v>5.0</v>
      </c>
      <c r="E210" s="24">
        <v>22.0</v>
      </c>
      <c r="F210" s="24" t="s">
        <v>595</v>
      </c>
      <c r="G210" s="26" t="s">
        <v>55</v>
      </c>
      <c r="H210" s="15">
        <f>VLOOKUP(G210,Codebook!$A$4:$B$39,2,FALSE)</f>
        <v>42</v>
      </c>
      <c r="I210" s="24"/>
      <c r="L210" s="15" t="s">
        <v>387</v>
      </c>
      <c r="M210" s="15" t="str">
        <f t="shared" si="1"/>
        <v>WHEN  "LandUseGrp" = 221522 THEN 42</v>
      </c>
      <c r="N210" s="15" t="s">
        <v>388</v>
      </c>
      <c r="O210" s="15" t="str">
        <f t="shared" si="2"/>
        <v>221522</v>
      </c>
      <c r="P210" s="15" t="str">
        <f t="shared" si="3"/>
        <v>if( "LandUseGrp" = 221522, 42, </v>
      </c>
      <c r="Q210" s="15" t="s">
        <v>389</v>
      </c>
    </row>
    <row r="211" ht="15.75" customHeight="1">
      <c r="A211" s="24">
        <v>2.2010523E7</v>
      </c>
      <c r="B211" s="24">
        <v>22.0</v>
      </c>
      <c r="C211" s="24">
        <v>1.0</v>
      </c>
      <c r="D211" s="24">
        <v>5.0</v>
      </c>
      <c r="E211" s="24">
        <v>23.0</v>
      </c>
      <c r="F211" s="24" t="s">
        <v>596</v>
      </c>
      <c r="G211" s="26" t="s">
        <v>55</v>
      </c>
      <c r="H211" s="15">
        <f>VLOOKUP(G211,Codebook!$A$4:$B$39,2,FALSE)</f>
        <v>42</v>
      </c>
      <c r="I211" s="24"/>
      <c r="L211" s="15" t="s">
        <v>387</v>
      </c>
      <c r="M211" s="15" t="str">
        <f t="shared" si="1"/>
        <v>WHEN  "LandUseGrp" = 221523 THEN 42</v>
      </c>
      <c r="N211" s="15" t="s">
        <v>388</v>
      </c>
      <c r="O211" s="15" t="str">
        <f t="shared" si="2"/>
        <v>221523</v>
      </c>
      <c r="P211" s="15" t="str">
        <f t="shared" si="3"/>
        <v>if( "LandUseGrp" = 221523, 42, </v>
      </c>
      <c r="Q211" s="15" t="s">
        <v>389</v>
      </c>
    </row>
    <row r="212" ht="15.75" customHeight="1">
      <c r="A212" s="24">
        <v>2.2010524E7</v>
      </c>
      <c r="B212" s="24">
        <v>22.0</v>
      </c>
      <c r="C212" s="24">
        <v>1.0</v>
      </c>
      <c r="D212" s="24">
        <v>5.0</v>
      </c>
      <c r="E212" s="24">
        <v>24.0</v>
      </c>
      <c r="F212" s="24" t="s">
        <v>597</v>
      </c>
      <c r="G212" s="26" t="s">
        <v>55</v>
      </c>
      <c r="H212" s="15">
        <f>VLOOKUP(G212,Codebook!$A$4:$B$39,2,FALSE)</f>
        <v>42</v>
      </c>
      <c r="I212" s="24"/>
      <c r="L212" s="15" t="s">
        <v>387</v>
      </c>
      <c r="M212" s="15" t="str">
        <f t="shared" si="1"/>
        <v>WHEN  "LandUseGrp" = 221524 THEN 42</v>
      </c>
      <c r="N212" s="15" t="s">
        <v>388</v>
      </c>
      <c r="O212" s="15" t="str">
        <f t="shared" si="2"/>
        <v>221524</v>
      </c>
      <c r="P212" s="15" t="str">
        <f t="shared" si="3"/>
        <v>if( "LandUseGrp" = 221524, 42, </v>
      </c>
      <c r="Q212" s="15" t="s">
        <v>389</v>
      </c>
    </row>
    <row r="213" ht="15.75" customHeight="1">
      <c r="A213" s="24">
        <v>2.2010525E7</v>
      </c>
      <c r="B213" s="24">
        <v>22.0</v>
      </c>
      <c r="C213" s="24">
        <v>1.0</v>
      </c>
      <c r="D213" s="24">
        <v>5.0</v>
      </c>
      <c r="E213" s="24">
        <v>25.0</v>
      </c>
      <c r="F213" s="24" t="s">
        <v>598</v>
      </c>
      <c r="G213" s="26" t="s">
        <v>55</v>
      </c>
      <c r="H213" s="15">
        <f>VLOOKUP(G213,Codebook!$A$4:$B$39,2,FALSE)</f>
        <v>42</v>
      </c>
      <c r="I213" s="24"/>
      <c r="L213" s="15" t="s">
        <v>387</v>
      </c>
      <c r="M213" s="15" t="str">
        <f t="shared" si="1"/>
        <v>WHEN  "LandUseGrp" = 221525 THEN 42</v>
      </c>
      <c r="N213" s="15" t="s">
        <v>388</v>
      </c>
      <c r="O213" s="15" t="str">
        <f t="shared" si="2"/>
        <v>221525</v>
      </c>
      <c r="P213" s="15" t="str">
        <f t="shared" si="3"/>
        <v>if( "LandUseGrp" = 221525, 42, </v>
      </c>
      <c r="Q213" s="15" t="s">
        <v>389</v>
      </c>
    </row>
    <row r="214" ht="15.75" customHeight="1">
      <c r="A214" s="24">
        <v>2.2010526E7</v>
      </c>
      <c r="B214" s="24">
        <v>22.0</v>
      </c>
      <c r="C214" s="24">
        <v>1.0</v>
      </c>
      <c r="D214" s="24">
        <v>5.0</v>
      </c>
      <c r="E214" s="24">
        <v>26.0</v>
      </c>
      <c r="F214" s="24" t="s">
        <v>599</v>
      </c>
      <c r="G214" s="26" t="s">
        <v>55</v>
      </c>
      <c r="H214" s="15">
        <f>VLOOKUP(G214,Codebook!$A$4:$B$39,2,FALSE)</f>
        <v>42</v>
      </c>
      <c r="I214" s="24"/>
      <c r="L214" s="15" t="s">
        <v>387</v>
      </c>
      <c r="M214" s="15" t="str">
        <f t="shared" si="1"/>
        <v>WHEN  "LandUseGrp" = 221526 THEN 42</v>
      </c>
      <c r="N214" s="15" t="s">
        <v>388</v>
      </c>
      <c r="O214" s="15" t="str">
        <f t="shared" si="2"/>
        <v>221526</v>
      </c>
      <c r="P214" s="15" t="str">
        <f t="shared" si="3"/>
        <v>if( "LandUseGrp" = 221526, 42, </v>
      </c>
      <c r="Q214" s="15" t="s">
        <v>389</v>
      </c>
    </row>
    <row r="215" ht="15.75" customHeight="1">
      <c r="A215" s="24">
        <v>2.2010527E7</v>
      </c>
      <c r="B215" s="24">
        <v>22.0</v>
      </c>
      <c r="C215" s="24">
        <v>1.0</v>
      </c>
      <c r="D215" s="24">
        <v>5.0</v>
      </c>
      <c r="E215" s="24">
        <v>27.0</v>
      </c>
      <c r="F215" s="24" t="s">
        <v>600</v>
      </c>
      <c r="G215" s="26" t="s">
        <v>55</v>
      </c>
      <c r="H215" s="15">
        <f>VLOOKUP(G215,Codebook!$A$4:$B$39,2,FALSE)</f>
        <v>42</v>
      </c>
      <c r="I215" s="24"/>
      <c r="L215" s="15" t="s">
        <v>387</v>
      </c>
      <c r="M215" s="15" t="str">
        <f t="shared" si="1"/>
        <v>WHEN  "LandUseGrp" = 221527 THEN 42</v>
      </c>
      <c r="N215" s="15" t="s">
        <v>388</v>
      </c>
      <c r="O215" s="15" t="str">
        <f t="shared" si="2"/>
        <v>221527</v>
      </c>
      <c r="P215" s="15" t="str">
        <f t="shared" si="3"/>
        <v>if( "LandUseGrp" = 221527, 42, </v>
      </c>
      <c r="Q215" s="15" t="s">
        <v>389</v>
      </c>
    </row>
    <row r="216" ht="15.75" customHeight="1">
      <c r="A216" s="24">
        <v>2.2010528E7</v>
      </c>
      <c r="B216" s="24">
        <v>22.0</v>
      </c>
      <c r="C216" s="24">
        <v>1.0</v>
      </c>
      <c r="D216" s="24">
        <v>5.0</v>
      </c>
      <c r="E216" s="24">
        <v>28.0</v>
      </c>
      <c r="F216" s="24" t="s">
        <v>601</v>
      </c>
      <c r="G216" s="26" t="s">
        <v>55</v>
      </c>
      <c r="H216" s="15">
        <f>VLOOKUP(G216,Codebook!$A$4:$B$39,2,FALSE)</f>
        <v>42</v>
      </c>
      <c r="I216" s="24"/>
      <c r="L216" s="15" t="s">
        <v>387</v>
      </c>
      <c r="M216" s="15" t="str">
        <f t="shared" si="1"/>
        <v>WHEN  "LandUseGrp" = 221528 THEN 42</v>
      </c>
      <c r="N216" s="15" t="s">
        <v>388</v>
      </c>
      <c r="O216" s="15" t="str">
        <f t="shared" si="2"/>
        <v>221528</v>
      </c>
      <c r="P216" s="15" t="str">
        <f t="shared" si="3"/>
        <v>if( "LandUseGrp" = 221528, 42, </v>
      </c>
      <c r="Q216" s="15" t="s">
        <v>389</v>
      </c>
    </row>
    <row r="217" ht="15.75" customHeight="1">
      <c r="A217" s="24">
        <v>2.2010529E7</v>
      </c>
      <c r="B217" s="24">
        <v>22.0</v>
      </c>
      <c r="C217" s="24">
        <v>1.0</v>
      </c>
      <c r="D217" s="24">
        <v>5.0</v>
      </c>
      <c r="E217" s="24">
        <v>29.0</v>
      </c>
      <c r="F217" s="24" t="s">
        <v>602</v>
      </c>
      <c r="G217" s="26" t="s">
        <v>55</v>
      </c>
      <c r="H217" s="15">
        <f>VLOOKUP(G217,Codebook!$A$4:$B$39,2,FALSE)</f>
        <v>42</v>
      </c>
      <c r="I217" s="24"/>
      <c r="L217" s="15" t="s">
        <v>387</v>
      </c>
      <c r="M217" s="15" t="str">
        <f t="shared" si="1"/>
        <v>WHEN  "LandUseGrp" = 221529 THEN 42</v>
      </c>
      <c r="N217" s="15" t="s">
        <v>388</v>
      </c>
      <c r="O217" s="15" t="str">
        <f t="shared" si="2"/>
        <v>221529</v>
      </c>
      <c r="P217" s="15" t="str">
        <f t="shared" si="3"/>
        <v>if( "LandUseGrp" = 221529, 42, </v>
      </c>
      <c r="Q217" s="15" t="s">
        <v>389</v>
      </c>
    </row>
    <row r="218" ht="15.75" customHeight="1">
      <c r="A218" s="24">
        <v>2.201053E7</v>
      </c>
      <c r="B218" s="24">
        <v>22.0</v>
      </c>
      <c r="C218" s="24">
        <v>1.0</v>
      </c>
      <c r="D218" s="24">
        <v>5.0</v>
      </c>
      <c r="E218" s="24">
        <v>30.0</v>
      </c>
      <c r="F218" s="24" t="s">
        <v>603</v>
      </c>
      <c r="G218" s="26" t="s">
        <v>55</v>
      </c>
      <c r="H218" s="15">
        <f>VLOOKUP(G218,Codebook!$A$4:$B$39,2,FALSE)</f>
        <v>42</v>
      </c>
      <c r="I218" s="24"/>
      <c r="L218" s="15" t="s">
        <v>387</v>
      </c>
      <c r="M218" s="15" t="str">
        <f t="shared" si="1"/>
        <v>WHEN  "LandUseGrp" = 221530 THEN 42</v>
      </c>
      <c r="N218" s="15" t="s">
        <v>388</v>
      </c>
      <c r="O218" s="15" t="str">
        <f t="shared" si="2"/>
        <v>221530</v>
      </c>
      <c r="P218" s="15" t="str">
        <f t="shared" si="3"/>
        <v>if( "LandUseGrp" = 221530, 42, </v>
      </c>
      <c r="Q218" s="15" t="s">
        <v>389</v>
      </c>
    </row>
    <row r="219" ht="15.75" customHeight="1">
      <c r="A219" s="24">
        <v>2.2010531E7</v>
      </c>
      <c r="B219" s="24">
        <v>22.0</v>
      </c>
      <c r="C219" s="24">
        <v>1.0</v>
      </c>
      <c r="D219" s="24">
        <v>5.0</v>
      </c>
      <c r="E219" s="24">
        <v>31.0</v>
      </c>
      <c r="F219" s="24" t="s">
        <v>604</v>
      </c>
      <c r="G219" s="26" t="s">
        <v>55</v>
      </c>
      <c r="H219" s="15">
        <f>VLOOKUP(G219,Codebook!$A$4:$B$39,2,FALSE)</f>
        <v>42</v>
      </c>
      <c r="I219" s="24"/>
      <c r="L219" s="15" t="s">
        <v>387</v>
      </c>
      <c r="M219" s="15" t="str">
        <f t="shared" si="1"/>
        <v>WHEN  "LandUseGrp" = 221531 THEN 42</v>
      </c>
      <c r="N219" s="15" t="s">
        <v>388</v>
      </c>
      <c r="O219" s="15" t="str">
        <f t="shared" si="2"/>
        <v>221531</v>
      </c>
      <c r="P219" s="15" t="str">
        <f t="shared" si="3"/>
        <v>if( "LandUseGrp" = 221531, 42, </v>
      </c>
      <c r="Q219" s="15" t="s">
        <v>389</v>
      </c>
    </row>
    <row r="220" ht="15.75" customHeight="1">
      <c r="A220" s="24">
        <v>2.2010532E7</v>
      </c>
      <c r="B220" s="24">
        <v>22.0</v>
      </c>
      <c r="C220" s="24">
        <v>1.0</v>
      </c>
      <c r="D220" s="24">
        <v>5.0</v>
      </c>
      <c r="E220" s="24">
        <v>32.0</v>
      </c>
      <c r="F220" s="24" t="s">
        <v>605</v>
      </c>
      <c r="G220" s="26" t="s">
        <v>55</v>
      </c>
      <c r="H220" s="15">
        <f>VLOOKUP(G220,Codebook!$A$4:$B$39,2,FALSE)</f>
        <v>42</v>
      </c>
      <c r="I220" s="24"/>
      <c r="L220" s="15" t="s">
        <v>387</v>
      </c>
      <c r="M220" s="15" t="str">
        <f t="shared" si="1"/>
        <v>WHEN  "LandUseGrp" = 221532 THEN 42</v>
      </c>
      <c r="N220" s="15" t="s">
        <v>388</v>
      </c>
      <c r="O220" s="15" t="str">
        <f t="shared" si="2"/>
        <v>221532</v>
      </c>
      <c r="P220" s="15" t="str">
        <f t="shared" si="3"/>
        <v>if( "LandUseGrp" = 221532, 42, </v>
      </c>
      <c r="Q220" s="15" t="s">
        <v>389</v>
      </c>
    </row>
    <row r="221" ht="15.75" customHeight="1">
      <c r="A221" s="24">
        <v>2.2010533E7</v>
      </c>
      <c r="B221" s="24">
        <v>22.0</v>
      </c>
      <c r="C221" s="24">
        <v>1.0</v>
      </c>
      <c r="D221" s="24">
        <v>5.0</v>
      </c>
      <c r="E221" s="24">
        <v>33.0</v>
      </c>
      <c r="F221" s="24" t="s">
        <v>606</v>
      </c>
      <c r="G221" s="26" t="s">
        <v>55</v>
      </c>
      <c r="H221" s="15">
        <f>VLOOKUP(G221,Codebook!$A$4:$B$39,2,FALSE)</f>
        <v>42</v>
      </c>
      <c r="I221" s="24"/>
      <c r="L221" s="15" t="s">
        <v>387</v>
      </c>
      <c r="M221" s="15" t="str">
        <f t="shared" si="1"/>
        <v>WHEN  "LandUseGrp" = 221533 THEN 42</v>
      </c>
      <c r="N221" s="15" t="s">
        <v>388</v>
      </c>
      <c r="O221" s="15" t="str">
        <f t="shared" si="2"/>
        <v>221533</v>
      </c>
      <c r="P221" s="15" t="str">
        <f t="shared" si="3"/>
        <v>if( "LandUseGrp" = 221533, 42, </v>
      </c>
      <c r="Q221" s="15" t="s">
        <v>389</v>
      </c>
    </row>
    <row r="222" ht="15.75" customHeight="1">
      <c r="A222" s="24">
        <v>2.2010534E7</v>
      </c>
      <c r="B222" s="24">
        <v>22.0</v>
      </c>
      <c r="C222" s="24">
        <v>1.0</v>
      </c>
      <c r="D222" s="24">
        <v>5.0</v>
      </c>
      <c r="E222" s="24">
        <v>34.0</v>
      </c>
      <c r="F222" s="24" t="s">
        <v>607</v>
      </c>
      <c r="G222" s="26" t="s">
        <v>55</v>
      </c>
      <c r="H222" s="15">
        <f>VLOOKUP(G222,Codebook!$A$4:$B$39,2,FALSE)</f>
        <v>42</v>
      </c>
      <c r="I222" s="24"/>
      <c r="L222" s="15" t="s">
        <v>387</v>
      </c>
      <c r="M222" s="15" t="str">
        <f t="shared" si="1"/>
        <v>WHEN  "LandUseGrp" = 221534 THEN 42</v>
      </c>
      <c r="N222" s="15" t="s">
        <v>388</v>
      </c>
      <c r="O222" s="15" t="str">
        <f t="shared" si="2"/>
        <v>221534</v>
      </c>
      <c r="P222" s="15" t="str">
        <f t="shared" si="3"/>
        <v>if( "LandUseGrp" = 221534, 42, </v>
      </c>
      <c r="Q222" s="15" t="s">
        <v>389</v>
      </c>
    </row>
    <row r="223" ht="15.75" customHeight="1">
      <c r="A223" s="24">
        <v>2.2010535E7</v>
      </c>
      <c r="B223" s="24">
        <v>22.0</v>
      </c>
      <c r="C223" s="24">
        <v>1.0</v>
      </c>
      <c r="D223" s="24">
        <v>5.0</v>
      </c>
      <c r="E223" s="24">
        <v>35.0</v>
      </c>
      <c r="F223" s="24" t="s">
        <v>608</v>
      </c>
      <c r="G223" s="26" t="s">
        <v>53</v>
      </c>
      <c r="H223" s="15">
        <f>VLOOKUP(G223,Codebook!$A$4:$B$39,2,FALSE)</f>
        <v>41</v>
      </c>
      <c r="I223" s="24"/>
      <c r="L223" s="15" t="s">
        <v>387</v>
      </c>
      <c r="M223" s="15" t="str">
        <f t="shared" si="1"/>
        <v>WHEN  "LandUseGrp" = 221535 THEN 41</v>
      </c>
      <c r="N223" s="15" t="s">
        <v>388</v>
      </c>
      <c r="O223" s="15" t="str">
        <f t="shared" si="2"/>
        <v>221535</v>
      </c>
      <c r="P223" s="15" t="str">
        <f t="shared" si="3"/>
        <v>if( "LandUseGrp" = 221535, 41, </v>
      </c>
      <c r="Q223" s="15" t="s">
        <v>389</v>
      </c>
    </row>
    <row r="224" ht="15.75" customHeight="1">
      <c r="A224" s="24">
        <v>2.2010536E7</v>
      </c>
      <c r="B224" s="24">
        <v>22.0</v>
      </c>
      <c r="C224" s="24">
        <v>1.0</v>
      </c>
      <c r="D224" s="24">
        <v>5.0</v>
      </c>
      <c r="E224" s="24">
        <v>36.0</v>
      </c>
      <c r="F224" s="24" t="s">
        <v>609</v>
      </c>
      <c r="G224" s="26" t="s">
        <v>55</v>
      </c>
      <c r="H224" s="15">
        <f>VLOOKUP(G224,Codebook!$A$4:$B$39,2,FALSE)</f>
        <v>42</v>
      </c>
      <c r="I224" s="24"/>
      <c r="L224" s="15" t="s">
        <v>387</v>
      </c>
      <c r="M224" s="15" t="str">
        <f t="shared" si="1"/>
        <v>WHEN  "LandUseGrp" = 221536 THEN 42</v>
      </c>
      <c r="N224" s="15" t="s">
        <v>388</v>
      </c>
      <c r="O224" s="15" t="str">
        <f t="shared" si="2"/>
        <v>221536</v>
      </c>
      <c r="P224" s="15" t="str">
        <f t="shared" si="3"/>
        <v>if( "LandUseGrp" = 221536, 42, </v>
      </c>
      <c r="Q224" s="15" t="s">
        <v>389</v>
      </c>
    </row>
    <row r="225" ht="15.75" customHeight="1">
      <c r="A225" s="24">
        <v>2.2010537E7</v>
      </c>
      <c r="B225" s="24">
        <v>22.0</v>
      </c>
      <c r="C225" s="24">
        <v>1.0</v>
      </c>
      <c r="D225" s="24">
        <v>5.0</v>
      </c>
      <c r="E225" s="24">
        <v>37.0</v>
      </c>
      <c r="F225" s="24" t="s">
        <v>610</v>
      </c>
      <c r="G225" s="26" t="s">
        <v>55</v>
      </c>
      <c r="H225" s="15">
        <f>VLOOKUP(G225,Codebook!$A$4:$B$39,2,FALSE)</f>
        <v>42</v>
      </c>
      <c r="I225" s="24"/>
      <c r="L225" s="15" t="s">
        <v>387</v>
      </c>
      <c r="M225" s="15" t="str">
        <f t="shared" si="1"/>
        <v>WHEN  "LandUseGrp" = 221537 THEN 42</v>
      </c>
      <c r="N225" s="15" t="s">
        <v>388</v>
      </c>
      <c r="O225" s="15" t="str">
        <f t="shared" si="2"/>
        <v>221537</v>
      </c>
      <c r="P225" s="15" t="str">
        <f t="shared" si="3"/>
        <v>if( "LandUseGrp" = 221537, 42, </v>
      </c>
      <c r="Q225" s="15" t="s">
        <v>389</v>
      </c>
    </row>
    <row r="226" ht="15.75" customHeight="1">
      <c r="A226" s="24">
        <v>2.2010538E7</v>
      </c>
      <c r="B226" s="24">
        <v>22.0</v>
      </c>
      <c r="C226" s="24">
        <v>1.0</v>
      </c>
      <c r="D226" s="24">
        <v>5.0</v>
      </c>
      <c r="E226" s="24">
        <v>38.0</v>
      </c>
      <c r="F226" s="24" t="s">
        <v>611</v>
      </c>
      <c r="G226" s="26" t="s">
        <v>55</v>
      </c>
      <c r="H226" s="15">
        <f>VLOOKUP(G226,Codebook!$A$4:$B$39,2,FALSE)</f>
        <v>42</v>
      </c>
      <c r="I226" s="24"/>
      <c r="L226" s="15" t="s">
        <v>387</v>
      </c>
      <c r="M226" s="15" t="str">
        <f t="shared" si="1"/>
        <v>WHEN  "LandUseGrp" = 221538 THEN 42</v>
      </c>
      <c r="N226" s="15" t="s">
        <v>388</v>
      </c>
      <c r="O226" s="15" t="str">
        <f t="shared" si="2"/>
        <v>221538</v>
      </c>
      <c r="P226" s="15" t="str">
        <f t="shared" si="3"/>
        <v>if( "LandUseGrp" = 221538, 42, </v>
      </c>
      <c r="Q226" s="15" t="s">
        <v>389</v>
      </c>
    </row>
    <row r="227" ht="15.75" customHeight="1">
      <c r="A227" s="24">
        <v>2.2010539E7</v>
      </c>
      <c r="B227" s="24">
        <v>22.0</v>
      </c>
      <c r="C227" s="24">
        <v>1.0</v>
      </c>
      <c r="D227" s="24">
        <v>5.0</v>
      </c>
      <c r="E227" s="24">
        <v>39.0</v>
      </c>
      <c r="F227" s="24" t="s">
        <v>612</v>
      </c>
      <c r="G227" s="26" t="s">
        <v>55</v>
      </c>
      <c r="H227" s="15">
        <f>VLOOKUP(G227,Codebook!$A$4:$B$39,2,FALSE)</f>
        <v>42</v>
      </c>
      <c r="I227" s="24"/>
      <c r="L227" s="15" t="s">
        <v>387</v>
      </c>
      <c r="M227" s="15" t="str">
        <f t="shared" si="1"/>
        <v>WHEN  "LandUseGrp" = 221539 THEN 42</v>
      </c>
      <c r="N227" s="15" t="s">
        <v>388</v>
      </c>
      <c r="O227" s="15" t="str">
        <f t="shared" si="2"/>
        <v>221539</v>
      </c>
      <c r="P227" s="15" t="str">
        <f t="shared" si="3"/>
        <v>if( "LandUseGrp" = 221539, 42, </v>
      </c>
      <c r="Q227" s="15" t="s">
        <v>389</v>
      </c>
    </row>
    <row r="228" ht="15.75" customHeight="1">
      <c r="A228" s="24">
        <v>2.20106E7</v>
      </c>
      <c r="B228" s="24">
        <v>22.0</v>
      </c>
      <c r="C228" s="24">
        <v>1.0</v>
      </c>
      <c r="D228" s="24">
        <v>6.0</v>
      </c>
      <c r="E228" s="24">
        <v>0.0</v>
      </c>
      <c r="F228" s="24" t="s">
        <v>613</v>
      </c>
      <c r="G228" s="26" t="s">
        <v>55</v>
      </c>
      <c r="H228" s="15">
        <f>VLOOKUP(G228,Codebook!$A$4:$B$39,2,FALSE)</f>
        <v>42</v>
      </c>
      <c r="I228" s="24"/>
      <c r="L228" s="15" t="s">
        <v>387</v>
      </c>
      <c r="M228" s="15" t="str">
        <f t="shared" si="1"/>
        <v>WHEN  "LandUseGrp" = 22160 THEN 42</v>
      </c>
      <c r="N228" s="15" t="s">
        <v>388</v>
      </c>
      <c r="O228" s="15" t="str">
        <f t="shared" si="2"/>
        <v>22160</v>
      </c>
      <c r="P228" s="15" t="str">
        <f t="shared" si="3"/>
        <v>if( "LandUseGrp" = 22160, 42, </v>
      </c>
      <c r="Q228" s="15" t="s">
        <v>389</v>
      </c>
    </row>
    <row r="229" ht="15.75" customHeight="1">
      <c r="A229" s="24">
        <v>2.2010605E7</v>
      </c>
      <c r="B229" s="24">
        <v>22.0</v>
      </c>
      <c r="C229" s="24">
        <v>1.0</v>
      </c>
      <c r="D229" s="24">
        <v>6.0</v>
      </c>
      <c r="E229" s="24">
        <v>5.0</v>
      </c>
      <c r="F229" s="24" t="s">
        <v>370</v>
      </c>
      <c r="G229" s="26" t="s">
        <v>55</v>
      </c>
      <c r="H229" s="15">
        <f>VLOOKUP(G229,Codebook!$A$4:$B$39,2,FALSE)</f>
        <v>42</v>
      </c>
      <c r="I229" s="24"/>
      <c r="L229" s="15" t="s">
        <v>387</v>
      </c>
      <c r="M229" s="15" t="str">
        <f t="shared" si="1"/>
        <v>WHEN  "LandUseGrp" = 22165 THEN 42</v>
      </c>
      <c r="N229" s="15" t="s">
        <v>388</v>
      </c>
      <c r="O229" s="15" t="str">
        <f t="shared" si="2"/>
        <v>22165</v>
      </c>
      <c r="P229" s="15" t="str">
        <f t="shared" si="3"/>
        <v>if( "LandUseGrp" = 22165, 42, </v>
      </c>
      <c r="Q229" s="15" t="s">
        <v>389</v>
      </c>
    </row>
    <row r="230" ht="15.75" customHeight="1">
      <c r="A230" s="24">
        <v>2.201061E7</v>
      </c>
      <c r="B230" s="24">
        <v>22.0</v>
      </c>
      <c r="C230" s="24">
        <v>1.0</v>
      </c>
      <c r="D230" s="24">
        <v>6.0</v>
      </c>
      <c r="E230" s="24">
        <v>10.0</v>
      </c>
      <c r="F230" s="24" t="s">
        <v>614</v>
      </c>
      <c r="G230" s="26" t="s">
        <v>55</v>
      </c>
      <c r="H230" s="15">
        <f>VLOOKUP(G230,Codebook!$A$4:$B$39,2,FALSE)</f>
        <v>42</v>
      </c>
      <c r="I230" s="24"/>
      <c r="L230" s="15" t="s">
        <v>387</v>
      </c>
      <c r="M230" s="15" t="str">
        <f t="shared" si="1"/>
        <v>WHEN  "LandUseGrp" = 221610 THEN 42</v>
      </c>
      <c r="N230" s="15" t="s">
        <v>388</v>
      </c>
      <c r="O230" s="15" t="str">
        <f t="shared" si="2"/>
        <v>221610</v>
      </c>
      <c r="P230" s="15" t="str">
        <f t="shared" si="3"/>
        <v>if( "LandUseGrp" = 221610, 42, </v>
      </c>
      <c r="Q230" s="15" t="s">
        <v>389</v>
      </c>
    </row>
    <row r="231" ht="15.75" customHeight="1">
      <c r="A231" s="24">
        <v>2.2010612E7</v>
      </c>
      <c r="B231" s="24">
        <v>22.0</v>
      </c>
      <c r="C231" s="24">
        <v>1.0</v>
      </c>
      <c r="D231" s="24">
        <v>6.0</v>
      </c>
      <c r="E231" s="24">
        <v>12.0</v>
      </c>
      <c r="F231" s="24" t="s">
        <v>615</v>
      </c>
      <c r="G231" s="26" t="s">
        <v>55</v>
      </c>
      <c r="H231" s="15">
        <f>VLOOKUP(G231,Codebook!$A$4:$B$39,2,FALSE)</f>
        <v>42</v>
      </c>
      <c r="I231" s="24"/>
      <c r="L231" s="15" t="s">
        <v>387</v>
      </c>
      <c r="M231" s="15" t="str">
        <f t="shared" si="1"/>
        <v>WHEN  "LandUseGrp" = 221612 THEN 42</v>
      </c>
      <c r="N231" s="15" t="s">
        <v>388</v>
      </c>
      <c r="O231" s="15" t="str">
        <f t="shared" si="2"/>
        <v>221612</v>
      </c>
      <c r="P231" s="15" t="str">
        <f t="shared" si="3"/>
        <v>if( "LandUseGrp" = 221612, 42, </v>
      </c>
      <c r="Q231" s="15" t="s">
        <v>389</v>
      </c>
    </row>
    <row r="232" ht="15.75" customHeight="1">
      <c r="A232" s="24">
        <v>2.2010614E7</v>
      </c>
      <c r="B232" s="24">
        <v>22.0</v>
      </c>
      <c r="C232" s="24">
        <v>1.0</v>
      </c>
      <c r="D232" s="24">
        <v>6.0</v>
      </c>
      <c r="E232" s="24">
        <v>14.0</v>
      </c>
      <c r="F232" s="24" t="s">
        <v>616</v>
      </c>
      <c r="G232" s="26" t="s">
        <v>55</v>
      </c>
      <c r="H232" s="15">
        <f>VLOOKUP(G232,Codebook!$A$4:$B$39,2,FALSE)</f>
        <v>42</v>
      </c>
      <c r="I232" s="24"/>
      <c r="L232" s="15" t="s">
        <v>387</v>
      </c>
      <c r="M232" s="15" t="str">
        <f t="shared" si="1"/>
        <v>WHEN  "LandUseGrp" = 221614 THEN 42</v>
      </c>
      <c r="N232" s="15" t="s">
        <v>388</v>
      </c>
      <c r="O232" s="15" t="str">
        <f t="shared" si="2"/>
        <v>221614</v>
      </c>
      <c r="P232" s="15" t="str">
        <f t="shared" si="3"/>
        <v>if( "LandUseGrp" = 221614, 42, </v>
      </c>
      <c r="Q232" s="15" t="s">
        <v>389</v>
      </c>
    </row>
    <row r="233" ht="15.75" customHeight="1">
      <c r="A233" s="24">
        <v>2.2020103E7</v>
      </c>
      <c r="B233" s="24">
        <v>22.0</v>
      </c>
      <c r="C233" s="24">
        <v>2.0</v>
      </c>
      <c r="D233" s="24">
        <v>1.0</v>
      </c>
      <c r="E233" s="24">
        <v>3.0</v>
      </c>
      <c r="F233" s="24" t="s">
        <v>617</v>
      </c>
      <c r="G233" s="26" t="s">
        <v>55</v>
      </c>
      <c r="H233" s="15">
        <f>VLOOKUP(G233,Codebook!$A$4:$B$39,2,FALSE)</f>
        <v>42</v>
      </c>
      <c r="I233" s="24"/>
      <c r="L233" s="15" t="s">
        <v>387</v>
      </c>
      <c r="M233" s="15" t="str">
        <f t="shared" si="1"/>
        <v>WHEN  "LandUseGrp" = 22213 THEN 42</v>
      </c>
      <c r="N233" s="15" t="s">
        <v>388</v>
      </c>
      <c r="O233" s="15" t="str">
        <f t="shared" si="2"/>
        <v>22213</v>
      </c>
      <c r="P233" s="15" t="str">
        <f t="shared" si="3"/>
        <v>if( "LandUseGrp" = 22213, 42, </v>
      </c>
      <c r="Q233" s="15" t="s">
        <v>389</v>
      </c>
    </row>
    <row r="234" ht="15.75" customHeight="1">
      <c r="A234" s="24">
        <v>2.2020104E7</v>
      </c>
      <c r="B234" s="24">
        <v>22.0</v>
      </c>
      <c r="C234" s="24">
        <v>2.0</v>
      </c>
      <c r="D234" s="24">
        <v>1.0</v>
      </c>
      <c r="E234" s="24">
        <v>4.0</v>
      </c>
      <c r="F234" s="24" t="s">
        <v>618</v>
      </c>
      <c r="G234" s="26" t="s">
        <v>55</v>
      </c>
      <c r="H234" s="15">
        <f>VLOOKUP(G234,Codebook!$A$4:$B$39,2,FALSE)</f>
        <v>42</v>
      </c>
      <c r="I234" s="24"/>
      <c r="L234" s="15" t="s">
        <v>387</v>
      </c>
      <c r="M234" s="15" t="str">
        <f t="shared" si="1"/>
        <v>WHEN  "LandUseGrp" = 22214 THEN 42</v>
      </c>
      <c r="N234" s="15" t="s">
        <v>388</v>
      </c>
      <c r="O234" s="15" t="str">
        <f t="shared" si="2"/>
        <v>22214</v>
      </c>
      <c r="P234" s="15" t="str">
        <f t="shared" si="3"/>
        <v>if( "LandUseGrp" = 22214, 42, </v>
      </c>
      <c r="Q234" s="15" t="s">
        <v>389</v>
      </c>
    </row>
    <row r="235" ht="15.75" customHeight="1">
      <c r="A235" s="24">
        <v>2.2020107E7</v>
      </c>
      <c r="B235" s="24">
        <v>22.0</v>
      </c>
      <c r="C235" s="24">
        <v>2.0</v>
      </c>
      <c r="D235" s="24">
        <v>1.0</v>
      </c>
      <c r="E235" s="24">
        <v>7.0</v>
      </c>
      <c r="F235" s="24" t="s">
        <v>619</v>
      </c>
      <c r="G235" s="26" t="s">
        <v>55</v>
      </c>
      <c r="H235" s="15">
        <f>VLOOKUP(G235,Codebook!$A$4:$B$39,2,FALSE)</f>
        <v>42</v>
      </c>
      <c r="I235" s="24"/>
      <c r="L235" s="15" t="s">
        <v>387</v>
      </c>
      <c r="M235" s="15" t="str">
        <f t="shared" si="1"/>
        <v>WHEN  "LandUseGrp" = 22217 THEN 42</v>
      </c>
      <c r="N235" s="15" t="s">
        <v>388</v>
      </c>
      <c r="O235" s="15" t="str">
        <f t="shared" si="2"/>
        <v>22217</v>
      </c>
      <c r="P235" s="15" t="str">
        <f t="shared" si="3"/>
        <v>if( "LandUseGrp" = 22217, 42, </v>
      </c>
      <c r="Q235" s="15" t="s">
        <v>389</v>
      </c>
    </row>
    <row r="236" ht="15.75" customHeight="1">
      <c r="A236" s="24">
        <v>2.2020109E7</v>
      </c>
      <c r="B236" s="24">
        <v>22.0</v>
      </c>
      <c r="C236" s="24">
        <v>2.0</v>
      </c>
      <c r="D236" s="24">
        <v>1.0</v>
      </c>
      <c r="E236" s="24">
        <v>9.0</v>
      </c>
      <c r="F236" s="24" t="s">
        <v>620</v>
      </c>
      <c r="G236" s="26" t="s">
        <v>55</v>
      </c>
      <c r="H236" s="15">
        <f>VLOOKUP(G236,Codebook!$A$4:$B$39,2,FALSE)</f>
        <v>42</v>
      </c>
      <c r="I236" s="24"/>
      <c r="L236" s="15" t="s">
        <v>387</v>
      </c>
      <c r="M236" s="15" t="str">
        <f t="shared" si="1"/>
        <v>WHEN  "LandUseGrp" = 22219 THEN 42</v>
      </c>
      <c r="N236" s="15" t="s">
        <v>388</v>
      </c>
      <c r="O236" s="15" t="str">
        <f t="shared" si="2"/>
        <v>22219</v>
      </c>
      <c r="P236" s="15" t="str">
        <f t="shared" si="3"/>
        <v>if( "LandUseGrp" = 22219, 42, </v>
      </c>
      <c r="Q236" s="15" t="s">
        <v>389</v>
      </c>
    </row>
    <row r="237" ht="15.75" customHeight="1">
      <c r="A237" s="24">
        <v>2.2020201E7</v>
      </c>
      <c r="B237" s="24">
        <v>22.0</v>
      </c>
      <c r="C237" s="24">
        <v>2.0</v>
      </c>
      <c r="D237" s="24">
        <v>2.0</v>
      </c>
      <c r="E237" s="24">
        <v>1.0</v>
      </c>
      <c r="F237" s="24" t="s">
        <v>621</v>
      </c>
      <c r="G237" s="26" t="s">
        <v>55</v>
      </c>
      <c r="H237" s="15">
        <f>VLOOKUP(G237,Codebook!$A$4:$B$39,2,FALSE)</f>
        <v>42</v>
      </c>
      <c r="I237" s="24"/>
      <c r="L237" s="15" t="s">
        <v>387</v>
      </c>
      <c r="M237" s="15" t="str">
        <f t="shared" si="1"/>
        <v>WHEN  "LandUseGrp" = 22221 THEN 42</v>
      </c>
      <c r="N237" s="15" t="s">
        <v>388</v>
      </c>
      <c r="O237" s="15" t="str">
        <f t="shared" si="2"/>
        <v>22221</v>
      </c>
      <c r="P237" s="15" t="str">
        <f t="shared" si="3"/>
        <v>if( "LandUseGrp" = 22221, 42, </v>
      </c>
      <c r="Q237" s="15" t="s">
        <v>389</v>
      </c>
    </row>
    <row r="238" ht="15.75" customHeight="1">
      <c r="A238" s="24">
        <v>2.2020202E7</v>
      </c>
      <c r="B238" s="24">
        <v>22.0</v>
      </c>
      <c r="C238" s="24">
        <v>2.0</v>
      </c>
      <c r="D238" s="24">
        <v>2.0</v>
      </c>
      <c r="E238" s="24">
        <v>2.0</v>
      </c>
      <c r="F238" s="24" t="s">
        <v>622</v>
      </c>
      <c r="G238" s="26" t="s">
        <v>55</v>
      </c>
      <c r="H238" s="15">
        <f>VLOOKUP(G238,Codebook!$A$4:$B$39,2,FALSE)</f>
        <v>42</v>
      </c>
      <c r="I238" s="24"/>
      <c r="L238" s="15" t="s">
        <v>387</v>
      </c>
      <c r="M238" s="15" t="str">
        <f t="shared" si="1"/>
        <v>WHEN  "LandUseGrp" = 22222 THEN 42</v>
      </c>
      <c r="N238" s="15" t="s">
        <v>388</v>
      </c>
      <c r="O238" s="15" t="str">
        <f t="shared" si="2"/>
        <v>22222</v>
      </c>
      <c r="P238" s="15" t="str">
        <f t="shared" si="3"/>
        <v>if( "LandUseGrp" = 22222, 42, </v>
      </c>
      <c r="Q238" s="15" t="s">
        <v>389</v>
      </c>
    </row>
    <row r="239" ht="15.75" customHeight="1">
      <c r="A239" s="24">
        <v>2.2020203E7</v>
      </c>
      <c r="B239" s="24">
        <v>22.0</v>
      </c>
      <c r="C239" s="24">
        <v>2.0</v>
      </c>
      <c r="D239" s="24">
        <v>2.0</v>
      </c>
      <c r="E239" s="24">
        <v>3.0</v>
      </c>
      <c r="F239" s="24" t="s">
        <v>623</v>
      </c>
      <c r="G239" s="26" t="s">
        <v>55</v>
      </c>
      <c r="H239" s="15">
        <f>VLOOKUP(G239,Codebook!$A$4:$B$39,2,FALSE)</f>
        <v>42</v>
      </c>
      <c r="I239" s="24"/>
      <c r="L239" s="15" t="s">
        <v>387</v>
      </c>
      <c r="M239" s="15" t="str">
        <f t="shared" si="1"/>
        <v>WHEN  "LandUseGrp" = 22223 THEN 42</v>
      </c>
      <c r="N239" s="15" t="s">
        <v>388</v>
      </c>
      <c r="O239" s="15" t="str">
        <f t="shared" si="2"/>
        <v>22223</v>
      </c>
      <c r="P239" s="15" t="str">
        <f t="shared" si="3"/>
        <v>if( "LandUseGrp" = 22223, 42, </v>
      </c>
      <c r="Q239" s="15" t="s">
        <v>389</v>
      </c>
    </row>
    <row r="240" ht="15.75" customHeight="1">
      <c r="A240" s="24">
        <v>2.2020204E7</v>
      </c>
      <c r="B240" s="24">
        <v>22.0</v>
      </c>
      <c r="C240" s="24">
        <v>2.0</v>
      </c>
      <c r="D240" s="24">
        <v>2.0</v>
      </c>
      <c r="E240" s="24">
        <v>4.0</v>
      </c>
      <c r="F240" s="24" t="s">
        <v>624</v>
      </c>
      <c r="G240" s="26" t="s">
        <v>55</v>
      </c>
      <c r="H240" s="15">
        <f>VLOOKUP(G240,Codebook!$A$4:$B$39,2,FALSE)</f>
        <v>42</v>
      </c>
      <c r="I240" s="24"/>
      <c r="L240" s="15" t="s">
        <v>387</v>
      </c>
      <c r="M240" s="15" t="str">
        <f t="shared" si="1"/>
        <v>WHEN  "LandUseGrp" = 22224 THEN 42</v>
      </c>
      <c r="N240" s="15" t="s">
        <v>388</v>
      </c>
      <c r="O240" s="15" t="str">
        <f t="shared" si="2"/>
        <v>22224</v>
      </c>
      <c r="P240" s="15" t="str">
        <f t="shared" si="3"/>
        <v>if( "LandUseGrp" = 22224, 42, </v>
      </c>
      <c r="Q240" s="15" t="s">
        <v>389</v>
      </c>
    </row>
    <row r="241" ht="15.75" customHeight="1">
      <c r="A241" s="24">
        <v>2.2020302E7</v>
      </c>
      <c r="B241" s="24">
        <v>22.0</v>
      </c>
      <c r="C241" s="24">
        <v>2.0</v>
      </c>
      <c r="D241" s="24">
        <v>3.0</v>
      </c>
      <c r="E241" s="24">
        <v>2.0</v>
      </c>
      <c r="F241" s="24" t="s">
        <v>625</v>
      </c>
      <c r="G241" s="26" t="s">
        <v>55</v>
      </c>
      <c r="H241" s="15">
        <f>VLOOKUP(G241,Codebook!$A$4:$B$39,2,FALSE)</f>
        <v>42</v>
      </c>
      <c r="I241" s="24"/>
      <c r="L241" s="15" t="s">
        <v>387</v>
      </c>
      <c r="M241" s="15" t="str">
        <f t="shared" si="1"/>
        <v>WHEN  "LandUseGrp" = 22232 THEN 42</v>
      </c>
      <c r="N241" s="15" t="s">
        <v>388</v>
      </c>
      <c r="O241" s="15" t="str">
        <f t="shared" si="2"/>
        <v>22232</v>
      </c>
      <c r="P241" s="15" t="str">
        <f t="shared" si="3"/>
        <v>if( "LandUseGrp" = 22232, 42, </v>
      </c>
      <c r="Q241" s="15" t="s">
        <v>389</v>
      </c>
    </row>
    <row r="242" ht="15.75" customHeight="1">
      <c r="A242" s="24">
        <v>2.2020303E7</v>
      </c>
      <c r="B242" s="24">
        <v>22.0</v>
      </c>
      <c r="C242" s="24">
        <v>2.0</v>
      </c>
      <c r="D242" s="24">
        <v>3.0</v>
      </c>
      <c r="E242" s="24">
        <v>3.0</v>
      </c>
      <c r="F242" s="24" t="s">
        <v>626</v>
      </c>
      <c r="G242" s="26" t="s">
        <v>53</v>
      </c>
      <c r="H242" s="15">
        <f>VLOOKUP(G242,Codebook!$A$4:$B$39,2,FALSE)</f>
        <v>41</v>
      </c>
      <c r="I242" s="24"/>
      <c r="L242" s="15" t="s">
        <v>387</v>
      </c>
      <c r="M242" s="15" t="str">
        <f t="shared" si="1"/>
        <v>WHEN  "LandUseGrp" = 22233 THEN 41</v>
      </c>
      <c r="N242" s="15" t="s">
        <v>388</v>
      </c>
      <c r="O242" s="15" t="str">
        <f t="shared" si="2"/>
        <v>22233</v>
      </c>
      <c r="P242" s="15" t="str">
        <f t="shared" si="3"/>
        <v>if( "LandUseGrp" = 22233, 41, </v>
      </c>
      <c r="Q242" s="15" t="s">
        <v>389</v>
      </c>
    </row>
    <row r="243" ht="15.75" customHeight="1">
      <c r="A243" s="24">
        <v>2.2020304E7</v>
      </c>
      <c r="B243" s="24">
        <v>22.0</v>
      </c>
      <c r="C243" s="24">
        <v>2.0</v>
      </c>
      <c r="D243" s="24">
        <v>3.0</v>
      </c>
      <c r="E243" s="24">
        <v>4.0</v>
      </c>
      <c r="F243" s="24" t="s">
        <v>627</v>
      </c>
      <c r="G243" s="26" t="s">
        <v>53</v>
      </c>
      <c r="H243" s="15">
        <f>VLOOKUP(G243,Codebook!$A$4:$B$39,2,FALSE)</f>
        <v>41</v>
      </c>
      <c r="I243" s="24"/>
      <c r="L243" s="15" t="s">
        <v>387</v>
      </c>
      <c r="M243" s="15" t="str">
        <f t="shared" si="1"/>
        <v>WHEN  "LandUseGrp" = 22234 THEN 41</v>
      </c>
      <c r="N243" s="15" t="s">
        <v>388</v>
      </c>
      <c r="O243" s="15" t="str">
        <f t="shared" si="2"/>
        <v>22234</v>
      </c>
      <c r="P243" s="15" t="str">
        <f t="shared" si="3"/>
        <v>if( "LandUseGrp" = 22234, 41, </v>
      </c>
      <c r="Q243" s="15" t="s">
        <v>389</v>
      </c>
    </row>
    <row r="244" ht="15.75" customHeight="1">
      <c r="A244" s="24">
        <v>2.2020307E7</v>
      </c>
      <c r="B244" s="24">
        <v>22.0</v>
      </c>
      <c r="C244" s="24">
        <v>2.0</v>
      </c>
      <c r="D244" s="24">
        <v>3.0</v>
      </c>
      <c r="E244" s="24">
        <v>7.0</v>
      </c>
      <c r="F244" s="24" t="s">
        <v>628</v>
      </c>
      <c r="G244" s="26" t="s">
        <v>53</v>
      </c>
      <c r="H244" s="15">
        <f>VLOOKUP(G244,Codebook!$A$4:$B$39,2,FALSE)</f>
        <v>41</v>
      </c>
      <c r="I244" s="24"/>
      <c r="L244" s="15" t="s">
        <v>387</v>
      </c>
      <c r="M244" s="15" t="str">
        <f t="shared" si="1"/>
        <v>WHEN  "LandUseGrp" = 22237 THEN 41</v>
      </c>
      <c r="N244" s="15" t="s">
        <v>388</v>
      </c>
      <c r="O244" s="15" t="str">
        <f t="shared" si="2"/>
        <v>22237</v>
      </c>
      <c r="P244" s="15" t="str">
        <f t="shared" si="3"/>
        <v>if( "LandUseGrp" = 22237, 41, </v>
      </c>
      <c r="Q244" s="15" t="s">
        <v>389</v>
      </c>
    </row>
    <row r="245" ht="15.75" customHeight="1">
      <c r="A245" s="24">
        <v>2.2020308E7</v>
      </c>
      <c r="B245" s="24">
        <v>22.0</v>
      </c>
      <c r="C245" s="24">
        <v>2.0</v>
      </c>
      <c r="D245" s="24">
        <v>3.0</v>
      </c>
      <c r="E245" s="24">
        <v>8.0</v>
      </c>
      <c r="F245" s="24" t="s">
        <v>629</v>
      </c>
      <c r="G245" s="26" t="s">
        <v>53</v>
      </c>
      <c r="H245" s="15">
        <f>VLOOKUP(G245,Codebook!$A$4:$B$39,2,FALSE)</f>
        <v>41</v>
      </c>
      <c r="I245" s="24"/>
      <c r="L245" s="15" t="s">
        <v>387</v>
      </c>
      <c r="M245" s="15" t="str">
        <f t="shared" si="1"/>
        <v>WHEN  "LandUseGrp" = 22238 THEN 41</v>
      </c>
      <c r="N245" s="15" t="s">
        <v>388</v>
      </c>
      <c r="O245" s="15" t="str">
        <f t="shared" si="2"/>
        <v>22238</v>
      </c>
      <c r="P245" s="15" t="str">
        <f t="shared" si="3"/>
        <v>if( "LandUseGrp" = 22238, 41, </v>
      </c>
      <c r="Q245" s="15" t="s">
        <v>389</v>
      </c>
    </row>
    <row r="246" ht="15.75" customHeight="1">
      <c r="A246" s="24">
        <v>2.2030101E7</v>
      </c>
      <c r="B246" s="24">
        <v>22.0</v>
      </c>
      <c r="C246" s="24">
        <v>3.0</v>
      </c>
      <c r="D246" s="24">
        <v>1.0</v>
      </c>
      <c r="E246" s="24">
        <v>1.0</v>
      </c>
      <c r="F246" s="24" t="s">
        <v>630</v>
      </c>
      <c r="G246" s="26" t="s">
        <v>68</v>
      </c>
      <c r="H246" s="15">
        <f>VLOOKUP(G246,Codebook!$A$4:$B$39,2,FALSE)</f>
        <v>83</v>
      </c>
      <c r="I246" s="24"/>
      <c r="L246" s="15" t="s">
        <v>387</v>
      </c>
      <c r="M246" s="15" t="str">
        <f t="shared" si="1"/>
        <v>WHEN  "LandUseGrp" = 22311 THEN 83</v>
      </c>
      <c r="N246" s="15" t="s">
        <v>388</v>
      </c>
      <c r="O246" s="15" t="str">
        <f t="shared" si="2"/>
        <v>22311</v>
      </c>
      <c r="P246" s="15" t="str">
        <f t="shared" si="3"/>
        <v>if( "LandUseGrp" = 22311, 83, </v>
      </c>
      <c r="Q246" s="15" t="s">
        <v>389</v>
      </c>
    </row>
    <row r="247" ht="15.75" customHeight="1">
      <c r="A247" s="24">
        <v>2.2030102E7</v>
      </c>
      <c r="B247" s="24">
        <v>22.0</v>
      </c>
      <c r="C247" s="24">
        <v>3.0</v>
      </c>
      <c r="D247" s="24">
        <v>1.0</v>
      </c>
      <c r="E247" s="24">
        <v>2.0</v>
      </c>
      <c r="F247" s="24" t="s">
        <v>631</v>
      </c>
      <c r="G247" s="26" t="s">
        <v>68</v>
      </c>
      <c r="H247" s="15">
        <f>VLOOKUP(G247,Codebook!$A$4:$B$39,2,FALSE)</f>
        <v>83</v>
      </c>
      <c r="I247" s="24"/>
      <c r="L247" s="15" t="s">
        <v>387</v>
      </c>
      <c r="M247" s="15" t="str">
        <f t="shared" si="1"/>
        <v>WHEN  "LandUseGrp" = 22312 THEN 83</v>
      </c>
      <c r="N247" s="15" t="s">
        <v>388</v>
      </c>
      <c r="O247" s="15" t="str">
        <f t="shared" si="2"/>
        <v>22312</v>
      </c>
      <c r="P247" s="15" t="str">
        <f t="shared" si="3"/>
        <v>if( "LandUseGrp" = 22312, 83, </v>
      </c>
      <c r="Q247" s="15" t="s">
        <v>389</v>
      </c>
    </row>
    <row r="248" ht="15.75" customHeight="1">
      <c r="A248" s="24">
        <v>2.2040102E7</v>
      </c>
      <c r="B248" s="24">
        <v>22.0</v>
      </c>
      <c r="C248" s="24">
        <v>4.0</v>
      </c>
      <c r="D248" s="24">
        <v>1.0</v>
      </c>
      <c r="E248" s="24">
        <v>2.0</v>
      </c>
      <c r="F248" s="24" t="s">
        <v>632</v>
      </c>
      <c r="G248" s="26" t="s">
        <v>68</v>
      </c>
      <c r="H248" s="15">
        <f>VLOOKUP(G248,Codebook!$A$4:$B$39,2,FALSE)</f>
        <v>83</v>
      </c>
      <c r="I248" s="24"/>
      <c r="L248" s="15" t="s">
        <v>387</v>
      </c>
      <c r="M248" s="15" t="str">
        <f t="shared" si="1"/>
        <v>WHEN  "LandUseGrp" = 22412 THEN 83</v>
      </c>
      <c r="N248" s="15" t="s">
        <v>388</v>
      </c>
      <c r="O248" s="15" t="str">
        <f t="shared" si="2"/>
        <v>22412</v>
      </c>
      <c r="P248" s="15" t="str">
        <f t="shared" si="3"/>
        <v>if( "LandUseGrp" = 22412, 83, </v>
      </c>
      <c r="Q248" s="15" t="s">
        <v>389</v>
      </c>
    </row>
    <row r="249" ht="15.75" customHeight="1">
      <c r="A249" s="24">
        <v>2.2040103E7</v>
      </c>
      <c r="B249" s="24">
        <v>22.0</v>
      </c>
      <c r="C249" s="24">
        <v>4.0</v>
      </c>
      <c r="D249" s="24">
        <v>1.0</v>
      </c>
      <c r="E249" s="24">
        <v>3.0</v>
      </c>
      <c r="F249" s="24" t="s">
        <v>633</v>
      </c>
      <c r="G249" s="26" t="s">
        <v>68</v>
      </c>
      <c r="H249" s="15">
        <f>VLOOKUP(G249,Codebook!$A$4:$B$39,2,FALSE)</f>
        <v>83</v>
      </c>
      <c r="I249" s="24"/>
      <c r="L249" s="15" t="s">
        <v>387</v>
      </c>
      <c r="M249" s="15" t="str">
        <f t="shared" si="1"/>
        <v>WHEN  "LandUseGrp" = 22413 THEN 83</v>
      </c>
      <c r="N249" s="15" t="s">
        <v>388</v>
      </c>
      <c r="O249" s="15" t="str">
        <f t="shared" si="2"/>
        <v>22413</v>
      </c>
      <c r="P249" s="15" t="str">
        <f t="shared" si="3"/>
        <v>if( "LandUseGrp" = 22413, 83, </v>
      </c>
      <c r="Q249" s="15" t="s">
        <v>389</v>
      </c>
    </row>
    <row r="250" ht="15.75" customHeight="1">
      <c r="A250" s="24">
        <v>2.2040104E7</v>
      </c>
      <c r="B250" s="24">
        <v>22.0</v>
      </c>
      <c r="C250" s="24">
        <v>4.0</v>
      </c>
      <c r="D250" s="24">
        <v>1.0</v>
      </c>
      <c r="E250" s="24">
        <v>4.0</v>
      </c>
      <c r="F250" s="24" t="s">
        <v>634</v>
      </c>
      <c r="G250" s="26" t="s">
        <v>68</v>
      </c>
      <c r="H250" s="15">
        <f>VLOOKUP(G250,Codebook!$A$4:$B$39,2,FALSE)</f>
        <v>83</v>
      </c>
      <c r="I250" s="24"/>
      <c r="L250" s="15" t="s">
        <v>387</v>
      </c>
      <c r="M250" s="15" t="str">
        <f t="shared" si="1"/>
        <v>WHEN  "LandUseGrp" = 22414 THEN 83</v>
      </c>
      <c r="N250" s="15" t="s">
        <v>388</v>
      </c>
      <c r="O250" s="15" t="str">
        <f t="shared" si="2"/>
        <v>22414</v>
      </c>
      <c r="P250" s="15" t="str">
        <f t="shared" si="3"/>
        <v>if( "LandUseGrp" = 22414, 83, </v>
      </c>
      <c r="Q250" s="15" t="s">
        <v>389</v>
      </c>
    </row>
    <row r="251" ht="15.75" customHeight="1">
      <c r="A251" s="24">
        <v>2.2050202E7</v>
      </c>
      <c r="B251" s="24">
        <v>22.0</v>
      </c>
      <c r="C251" s="24">
        <v>5.0</v>
      </c>
      <c r="D251" s="24">
        <v>2.0</v>
      </c>
      <c r="E251" s="24">
        <v>2.0</v>
      </c>
      <c r="F251" s="24" t="s">
        <v>635</v>
      </c>
      <c r="G251" s="26" t="s">
        <v>55</v>
      </c>
      <c r="H251" s="15">
        <f>VLOOKUP(G251,Codebook!$A$4:$B$39,2,FALSE)</f>
        <v>42</v>
      </c>
      <c r="I251" s="24"/>
      <c r="L251" s="15" t="s">
        <v>387</v>
      </c>
      <c r="M251" s="15" t="str">
        <f t="shared" si="1"/>
        <v>WHEN  "LandUseGrp" = 22522 THEN 42</v>
      </c>
      <c r="N251" s="15" t="s">
        <v>388</v>
      </c>
      <c r="O251" s="15" t="str">
        <f t="shared" si="2"/>
        <v>22522</v>
      </c>
      <c r="P251" s="15" t="str">
        <f t="shared" si="3"/>
        <v>if( "LandUseGrp" = 22522, 42, </v>
      </c>
      <c r="Q251" s="15" t="s">
        <v>389</v>
      </c>
    </row>
    <row r="252" ht="15.75" customHeight="1">
      <c r="A252" s="24">
        <v>2.2060101E7</v>
      </c>
      <c r="B252" s="24">
        <v>22.0</v>
      </c>
      <c r="C252" s="24">
        <v>6.0</v>
      </c>
      <c r="D252" s="24">
        <v>1.0</v>
      </c>
      <c r="E252" s="24">
        <v>1.0</v>
      </c>
      <c r="F252" s="24" t="s">
        <v>636</v>
      </c>
      <c r="G252" s="26" t="s">
        <v>55</v>
      </c>
      <c r="H252" s="15">
        <f>VLOOKUP(G252,Codebook!$A$4:$B$39,2,FALSE)</f>
        <v>42</v>
      </c>
      <c r="I252" s="24"/>
      <c r="L252" s="15" t="s">
        <v>387</v>
      </c>
      <c r="M252" s="15" t="str">
        <f t="shared" si="1"/>
        <v>WHEN  "LandUseGrp" = 22611 THEN 42</v>
      </c>
      <c r="N252" s="15" t="s">
        <v>388</v>
      </c>
      <c r="O252" s="15" t="str">
        <f t="shared" si="2"/>
        <v>22611</v>
      </c>
      <c r="P252" s="15" t="str">
        <f t="shared" si="3"/>
        <v>if( "LandUseGrp" = 22611, 42, </v>
      </c>
      <c r="Q252" s="15" t="s">
        <v>389</v>
      </c>
    </row>
    <row r="253" ht="15.75" customHeight="1">
      <c r="A253" s="24">
        <v>2.2070101E7</v>
      </c>
      <c r="B253" s="24">
        <v>22.0</v>
      </c>
      <c r="C253" s="24">
        <v>7.0</v>
      </c>
      <c r="D253" s="24">
        <v>1.0</v>
      </c>
      <c r="E253" s="24">
        <v>1.0</v>
      </c>
      <c r="F253" s="24" t="s">
        <v>637</v>
      </c>
      <c r="G253" s="26" t="s">
        <v>55</v>
      </c>
      <c r="H253" s="15">
        <f>VLOOKUP(G253,Codebook!$A$4:$B$39,2,FALSE)</f>
        <v>42</v>
      </c>
      <c r="I253" s="24"/>
      <c r="L253" s="15" t="s">
        <v>387</v>
      </c>
      <c r="M253" s="15" t="str">
        <f t="shared" si="1"/>
        <v>WHEN  "LandUseGrp" = 22711 THEN 42</v>
      </c>
      <c r="N253" s="15" t="s">
        <v>388</v>
      </c>
      <c r="O253" s="15" t="str">
        <f t="shared" si="2"/>
        <v>22711</v>
      </c>
      <c r="P253" s="15" t="str">
        <f t="shared" si="3"/>
        <v>if( "LandUseGrp" = 22711, 42, </v>
      </c>
      <c r="Q253" s="15" t="s">
        <v>389</v>
      </c>
    </row>
    <row r="254" ht="15.75" customHeight="1">
      <c r="A254" s="24">
        <v>2.2070102E7</v>
      </c>
      <c r="B254" s="24">
        <v>22.0</v>
      </c>
      <c r="C254" s="24">
        <v>7.0</v>
      </c>
      <c r="D254" s="24">
        <v>1.0</v>
      </c>
      <c r="E254" s="24">
        <v>2.0</v>
      </c>
      <c r="F254" s="24" t="s">
        <v>638</v>
      </c>
      <c r="G254" s="26" t="s">
        <v>55</v>
      </c>
      <c r="H254" s="15">
        <f>VLOOKUP(G254,Codebook!$A$4:$B$39,2,FALSE)</f>
        <v>42</v>
      </c>
      <c r="I254" s="24"/>
      <c r="L254" s="15" t="s">
        <v>387</v>
      </c>
      <c r="M254" s="15" t="str">
        <f t="shared" si="1"/>
        <v>WHEN  "LandUseGrp" = 22712 THEN 42</v>
      </c>
      <c r="N254" s="15" t="s">
        <v>388</v>
      </c>
      <c r="O254" s="15" t="str">
        <f t="shared" si="2"/>
        <v>22712</v>
      </c>
      <c r="P254" s="15" t="str">
        <f t="shared" si="3"/>
        <v>if( "LandUseGrp" = 22712, 42, </v>
      </c>
      <c r="Q254" s="15" t="s">
        <v>389</v>
      </c>
    </row>
    <row r="255" ht="15.75" customHeight="1">
      <c r="A255" s="24">
        <v>2.2070103E7</v>
      </c>
      <c r="B255" s="24">
        <v>22.0</v>
      </c>
      <c r="C255" s="24">
        <v>7.0</v>
      </c>
      <c r="D255" s="24">
        <v>1.0</v>
      </c>
      <c r="E255" s="24">
        <v>3.0</v>
      </c>
      <c r="F255" s="24" t="s">
        <v>639</v>
      </c>
      <c r="G255" s="26" t="s">
        <v>55</v>
      </c>
      <c r="H255" s="15">
        <f>VLOOKUP(G255,Codebook!$A$4:$B$39,2,FALSE)</f>
        <v>42</v>
      </c>
      <c r="I255" s="24"/>
      <c r="L255" s="15" t="s">
        <v>387</v>
      </c>
      <c r="M255" s="15" t="str">
        <f t="shared" si="1"/>
        <v>WHEN  "LandUseGrp" = 22713 THEN 42</v>
      </c>
      <c r="N255" s="15" t="s">
        <v>388</v>
      </c>
      <c r="O255" s="15" t="str">
        <f t="shared" si="2"/>
        <v>22713</v>
      </c>
      <c r="P255" s="15" t="str">
        <f t="shared" si="3"/>
        <v>if( "LandUseGrp" = 22713, 42, </v>
      </c>
      <c r="Q255" s="15" t="s">
        <v>389</v>
      </c>
    </row>
    <row r="256" ht="15.75" customHeight="1">
      <c r="A256" s="24">
        <v>2.2070104E7</v>
      </c>
      <c r="B256" s="24">
        <v>22.0</v>
      </c>
      <c r="C256" s="24">
        <v>7.0</v>
      </c>
      <c r="D256" s="24">
        <v>1.0</v>
      </c>
      <c r="E256" s="24">
        <v>4.0</v>
      </c>
      <c r="F256" s="24" t="s">
        <v>640</v>
      </c>
      <c r="G256" s="26" t="s">
        <v>55</v>
      </c>
      <c r="H256" s="15">
        <f>VLOOKUP(G256,Codebook!$A$4:$B$39,2,FALSE)</f>
        <v>42</v>
      </c>
      <c r="I256" s="24"/>
      <c r="L256" s="15" t="s">
        <v>387</v>
      </c>
      <c r="M256" s="15" t="str">
        <f t="shared" si="1"/>
        <v>WHEN  "LandUseGrp" = 22714 THEN 42</v>
      </c>
      <c r="N256" s="15" t="s">
        <v>388</v>
      </c>
      <c r="O256" s="15" t="str">
        <f t="shared" si="2"/>
        <v>22714</v>
      </c>
      <c r="P256" s="15" t="str">
        <f t="shared" si="3"/>
        <v>if( "LandUseGrp" = 22714, 42, </v>
      </c>
      <c r="Q256" s="15" t="s">
        <v>389</v>
      </c>
    </row>
    <row r="257" ht="15.75" customHeight="1">
      <c r="A257" s="24">
        <v>2.2070105E7</v>
      </c>
      <c r="B257" s="24">
        <v>22.0</v>
      </c>
      <c r="C257" s="24">
        <v>7.0</v>
      </c>
      <c r="D257" s="24">
        <v>1.0</v>
      </c>
      <c r="E257" s="24">
        <v>5.0</v>
      </c>
      <c r="F257" s="24" t="s">
        <v>641</v>
      </c>
      <c r="G257" s="26" t="s">
        <v>55</v>
      </c>
      <c r="H257" s="15">
        <f>VLOOKUP(G257,Codebook!$A$4:$B$39,2,FALSE)</f>
        <v>42</v>
      </c>
      <c r="I257" s="24"/>
      <c r="L257" s="15" t="s">
        <v>387</v>
      </c>
      <c r="M257" s="15" t="str">
        <f t="shared" si="1"/>
        <v>WHEN  "LandUseGrp" = 22715 THEN 42</v>
      </c>
      <c r="N257" s="15" t="s">
        <v>388</v>
      </c>
      <c r="O257" s="15" t="str">
        <f t="shared" si="2"/>
        <v>22715</v>
      </c>
      <c r="P257" s="15" t="str">
        <f t="shared" si="3"/>
        <v>if( "LandUseGrp" = 22715, 42, </v>
      </c>
      <c r="Q257" s="15" t="s">
        <v>389</v>
      </c>
    </row>
    <row r="258" ht="15.75" customHeight="1">
      <c r="A258" s="24">
        <v>2.2070106E7</v>
      </c>
      <c r="B258" s="24">
        <v>22.0</v>
      </c>
      <c r="C258" s="24">
        <v>7.0</v>
      </c>
      <c r="D258" s="24">
        <v>1.0</v>
      </c>
      <c r="E258" s="24">
        <v>6.0</v>
      </c>
      <c r="F258" s="24" t="s">
        <v>642</v>
      </c>
      <c r="G258" s="26" t="s">
        <v>55</v>
      </c>
      <c r="H258" s="15">
        <f>VLOOKUP(G258,Codebook!$A$4:$B$39,2,FALSE)</f>
        <v>42</v>
      </c>
      <c r="I258" s="24"/>
      <c r="L258" s="15" t="s">
        <v>387</v>
      </c>
      <c r="M258" s="15" t="str">
        <f t="shared" si="1"/>
        <v>WHEN  "LandUseGrp" = 22716 THEN 42</v>
      </c>
      <c r="N258" s="15" t="s">
        <v>388</v>
      </c>
      <c r="O258" s="15" t="str">
        <f t="shared" si="2"/>
        <v>22716</v>
      </c>
      <c r="P258" s="15" t="str">
        <f t="shared" si="3"/>
        <v>if( "LandUseGrp" = 22716, 42, </v>
      </c>
      <c r="Q258" s="15" t="s">
        <v>389</v>
      </c>
    </row>
    <row r="259" ht="15.75" customHeight="1">
      <c r="A259" s="24">
        <v>2.2070107E7</v>
      </c>
      <c r="B259" s="24">
        <v>22.0</v>
      </c>
      <c r="C259" s="24">
        <v>7.0</v>
      </c>
      <c r="D259" s="24">
        <v>1.0</v>
      </c>
      <c r="E259" s="24">
        <v>7.0</v>
      </c>
      <c r="F259" s="24" t="s">
        <v>643</v>
      </c>
      <c r="G259" s="26" t="s">
        <v>55</v>
      </c>
      <c r="H259" s="15">
        <f>VLOOKUP(G259,Codebook!$A$4:$B$39,2,FALSE)</f>
        <v>42</v>
      </c>
      <c r="I259" s="24"/>
      <c r="L259" s="15" t="s">
        <v>387</v>
      </c>
      <c r="M259" s="15" t="str">
        <f t="shared" si="1"/>
        <v>WHEN  "LandUseGrp" = 22717 THEN 42</v>
      </c>
      <c r="N259" s="15" t="s">
        <v>388</v>
      </c>
      <c r="O259" s="15" t="str">
        <f t="shared" si="2"/>
        <v>22717</v>
      </c>
      <c r="P259" s="15" t="str">
        <f t="shared" si="3"/>
        <v>if( "LandUseGrp" = 22717, 42, </v>
      </c>
      <c r="Q259" s="15" t="s">
        <v>389</v>
      </c>
    </row>
    <row r="260" ht="15.75" customHeight="1">
      <c r="A260" s="24">
        <v>2.2070108E7</v>
      </c>
      <c r="B260" s="24">
        <v>22.0</v>
      </c>
      <c r="C260" s="24">
        <v>7.0</v>
      </c>
      <c r="D260" s="24">
        <v>1.0</v>
      </c>
      <c r="E260" s="24">
        <v>8.0</v>
      </c>
      <c r="F260" s="24" t="s">
        <v>644</v>
      </c>
      <c r="G260" s="26" t="s">
        <v>55</v>
      </c>
      <c r="H260" s="15">
        <f>VLOOKUP(G260,Codebook!$A$4:$B$39,2,FALSE)</f>
        <v>42</v>
      </c>
      <c r="I260" s="24"/>
      <c r="L260" s="15" t="s">
        <v>387</v>
      </c>
      <c r="M260" s="15" t="str">
        <f t="shared" si="1"/>
        <v>WHEN  "LandUseGrp" = 22718 THEN 42</v>
      </c>
      <c r="N260" s="15" t="s">
        <v>388</v>
      </c>
      <c r="O260" s="15" t="str">
        <f t="shared" si="2"/>
        <v>22718</v>
      </c>
      <c r="P260" s="15" t="str">
        <f t="shared" si="3"/>
        <v>if( "LandUseGrp" = 22718, 42, </v>
      </c>
      <c r="Q260" s="15" t="s">
        <v>389</v>
      </c>
    </row>
    <row r="261" ht="15.75" customHeight="1">
      <c r="A261" s="24">
        <v>2.2070109E7</v>
      </c>
      <c r="B261" s="24">
        <v>22.0</v>
      </c>
      <c r="C261" s="24">
        <v>7.0</v>
      </c>
      <c r="D261" s="24">
        <v>1.0</v>
      </c>
      <c r="E261" s="24">
        <v>9.0</v>
      </c>
      <c r="F261" s="24" t="s">
        <v>645</v>
      </c>
      <c r="G261" s="26" t="s">
        <v>55</v>
      </c>
      <c r="H261" s="15">
        <f>VLOOKUP(G261,Codebook!$A$4:$B$39,2,FALSE)</f>
        <v>42</v>
      </c>
      <c r="I261" s="24"/>
      <c r="L261" s="15" t="s">
        <v>387</v>
      </c>
      <c r="M261" s="15" t="str">
        <f t="shared" si="1"/>
        <v>WHEN  "LandUseGrp" = 22719 THEN 42</v>
      </c>
      <c r="N261" s="15" t="s">
        <v>388</v>
      </c>
      <c r="O261" s="15" t="str">
        <f t="shared" si="2"/>
        <v>22719</v>
      </c>
      <c r="P261" s="15" t="str">
        <f t="shared" si="3"/>
        <v>if( "LandUseGrp" = 22719, 42, </v>
      </c>
      <c r="Q261" s="15" t="s">
        <v>389</v>
      </c>
    </row>
    <row r="262" ht="15.75" customHeight="1">
      <c r="A262" s="24">
        <v>2.207011E7</v>
      </c>
      <c r="B262" s="24">
        <v>22.0</v>
      </c>
      <c r="C262" s="24">
        <v>7.0</v>
      </c>
      <c r="D262" s="24">
        <v>1.0</v>
      </c>
      <c r="E262" s="24">
        <v>10.0</v>
      </c>
      <c r="F262" s="24" t="s">
        <v>646</v>
      </c>
      <c r="G262" s="26" t="s">
        <v>55</v>
      </c>
      <c r="H262" s="15">
        <f>VLOOKUP(G262,Codebook!$A$4:$B$39,2,FALSE)</f>
        <v>42</v>
      </c>
      <c r="I262" s="24"/>
      <c r="L262" s="15" t="s">
        <v>387</v>
      </c>
      <c r="M262" s="15" t="str">
        <f t="shared" si="1"/>
        <v>WHEN  "LandUseGrp" = 227110 THEN 42</v>
      </c>
      <c r="N262" s="15" t="s">
        <v>388</v>
      </c>
      <c r="O262" s="15" t="str">
        <f t="shared" si="2"/>
        <v>227110</v>
      </c>
      <c r="P262" s="15" t="str">
        <f t="shared" si="3"/>
        <v>if( "LandUseGrp" = 227110, 42, </v>
      </c>
      <c r="Q262" s="15" t="s">
        <v>389</v>
      </c>
    </row>
    <row r="263" ht="15.75" customHeight="1">
      <c r="A263" s="24">
        <v>2.2070111E7</v>
      </c>
      <c r="B263" s="24">
        <v>22.0</v>
      </c>
      <c r="C263" s="24">
        <v>7.0</v>
      </c>
      <c r="D263" s="24">
        <v>1.0</v>
      </c>
      <c r="E263" s="24">
        <v>11.0</v>
      </c>
      <c r="F263" s="24" t="s">
        <v>647</v>
      </c>
      <c r="G263" s="26" t="s">
        <v>55</v>
      </c>
      <c r="H263" s="15">
        <f>VLOOKUP(G263,Codebook!$A$4:$B$39,2,FALSE)</f>
        <v>42</v>
      </c>
      <c r="I263" s="24"/>
      <c r="L263" s="15" t="s">
        <v>387</v>
      </c>
      <c r="M263" s="15" t="str">
        <f t="shared" si="1"/>
        <v>WHEN  "LandUseGrp" = 227111 THEN 42</v>
      </c>
      <c r="N263" s="15" t="s">
        <v>388</v>
      </c>
      <c r="O263" s="15" t="str">
        <f t="shared" si="2"/>
        <v>227111</v>
      </c>
      <c r="P263" s="15" t="str">
        <f t="shared" si="3"/>
        <v>if( "LandUseGrp" = 227111, 42, </v>
      </c>
      <c r="Q263" s="15" t="s">
        <v>389</v>
      </c>
    </row>
    <row r="264" ht="15.75" customHeight="1">
      <c r="A264" s="24">
        <v>2.2070112E7</v>
      </c>
      <c r="B264" s="24">
        <v>22.0</v>
      </c>
      <c r="C264" s="24">
        <v>7.0</v>
      </c>
      <c r="D264" s="24">
        <v>1.0</v>
      </c>
      <c r="E264" s="24">
        <v>12.0</v>
      </c>
      <c r="F264" s="24" t="s">
        <v>648</v>
      </c>
      <c r="G264" s="26" t="s">
        <v>55</v>
      </c>
      <c r="H264" s="15">
        <f>VLOOKUP(G264,Codebook!$A$4:$B$39,2,FALSE)</f>
        <v>42</v>
      </c>
      <c r="I264" s="24"/>
      <c r="L264" s="15" t="s">
        <v>387</v>
      </c>
      <c r="M264" s="15" t="str">
        <f t="shared" si="1"/>
        <v>WHEN  "LandUseGrp" = 227112 THEN 42</v>
      </c>
      <c r="N264" s="15" t="s">
        <v>388</v>
      </c>
      <c r="O264" s="15" t="str">
        <f t="shared" si="2"/>
        <v>227112</v>
      </c>
      <c r="P264" s="15" t="str">
        <f t="shared" si="3"/>
        <v>if( "LandUseGrp" = 227112, 42, </v>
      </c>
      <c r="Q264" s="15" t="s">
        <v>389</v>
      </c>
    </row>
    <row r="265" ht="15.75" customHeight="1">
      <c r="A265" s="24">
        <v>2.2070113E7</v>
      </c>
      <c r="B265" s="24">
        <v>22.0</v>
      </c>
      <c r="C265" s="24">
        <v>7.0</v>
      </c>
      <c r="D265" s="24">
        <v>1.0</v>
      </c>
      <c r="E265" s="24">
        <v>13.0</v>
      </c>
      <c r="F265" s="24" t="s">
        <v>649</v>
      </c>
      <c r="G265" s="26" t="s">
        <v>55</v>
      </c>
      <c r="H265" s="15">
        <f>VLOOKUP(G265,Codebook!$A$4:$B$39,2,FALSE)</f>
        <v>42</v>
      </c>
      <c r="I265" s="24"/>
      <c r="L265" s="15" t="s">
        <v>387</v>
      </c>
      <c r="M265" s="15" t="str">
        <f t="shared" si="1"/>
        <v>WHEN  "LandUseGrp" = 227113 THEN 42</v>
      </c>
      <c r="N265" s="15" t="s">
        <v>388</v>
      </c>
      <c r="O265" s="15" t="str">
        <f t="shared" si="2"/>
        <v>227113</v>
      </c>
      <c r="P265" s="15" t="str">
        <f t="shared" si="3"/>
        <v>if( "LandUseGrp" = 227113, 42, </v>
      </c>
      <c r="Q265" s="15" t="s">
        <v>389</v>
      </c>
    </row>
    <row r="266" ht="15.75" customHeight="1">
      <c r="A266" s="24">
        <v>2.2070114E7</v>
      </c>
      <c r="B266" s="24">
        <v>22.0</v>
      </c>
      <c r="C266" s="24">
        <v>7.0</v>
      </c>
      <c r="D266" s="24">
        <v>1.0</v>
      </c>
      <c r="E266" s="24">
        <v>14.0</v>
      </c>
      <c r="F266" s="24" t="s">
        <v>648</v>
      </c>
      <c r="G266" s="26" t="s">
        <v>55</v>
      </c>
      <c r="H266" s="15">
        <f>VLOOKUP(G266,Codebook!$A$4:$B$39,2,FALSE)</f>
        <v>42</v>
      </c>
      <c r="I266" s="24"/>
      <c r="L266" s="15" t="s">
        <v>387</v>
      </c>
      <c r="M266" s="15" t="str">
        <f t="shared" si="1"/>
        <v>WHEN  "LandUseGrp" = 227114 THEN 42</v>
      </c>
      <c r="N266" s="15" t="s">
        <v>388</v>
      </c>
      <c r="O266" s="15" t="str">
        <f t="shared" si="2"/>
        <v>227114</v>
      </c>
      <c r="P266" s="15" t="str">
        <f t="shared" si="3"/>
        <v>if( "LandUseGrp" = 227114, 42, </v>
      </c>
      <c r="Q266" s="15" t="s">
        <v>389</v>
      </c>
    </row>
    <row r="267" ht="15.75" customHeight="1">
      <c r="A267" s="24">
        <v>2.2070115E7</v>
      </c>
      <c r="B267" s="24">
        <v>22.0</v>
      </c>
      <c r="C267" s="24">
        <v>7.0</v>
      </c>
      <c r="D267" s="24">
        <v>1.0</v>
      </c>
      <c r="E267" s="24">
        <v>15.0</v>
      </c>
      <c r="F267" s="24" t="s">
        <v>650</v>
      </c>
      <c r="G267" s="26" t="s">
        <v>55</v>
      </c>
      <c r="H267" s="15">
        <f>VLOOKUP(G267,Codebook!$A$4:$B$39,2,FALSE)</f>
        <v>42</v>
      </c>
      <c r="I267" s="24"/>
      <c r="L267" s="15" t="s">
        <v>387</v>
      </c>
      <c r="M267" s="15" t="str">
        <f t="shared" si="1"/>
        <v>WHEN  "LandUseGrp" = 227115 THEN 42</v>
      </c>
      <c r="N267" s="15" t="s">
        <v>388</v>
      </c>
      <c r="O267" s="15" t="str">
        <f t="shared" si="2"/>
        <v>227115</v>
      </c>
      <c r="P267" s="15" t="str">
        <f t="shared" si="3"/>
        <v>if( "LandUseGrp" = 227115, 42, </v>
      </c>
      <c r="Q267" s="15" t="s">
        <v>389</v>
      </c>
    </row>
    <row r="268" ht="15.75" customHeight="1">
      <c r="A268" s="24">
        <v>2.2070116E7</v>
      </c>
      <c r="B268" s="24">
        <v>22.0</v>
      </c>
      <c r="C268" s="24">
        <v>7.0</v>
      </c>
      <c r="D268" s="24">
        <v>1.0</v>
      </c>
      <c r="E268" s="24">
        <v>16.0</v>
      </c>
      <c r="F268" s="24" t="s">
        <v>651</v>
      </c>
      <c r="G268" s="26" t="s">
        <v>64</v>
      </c>
      <c r="H268" s="15">
        <f>VLOOKUP(G268,Codebook!$A$4:$B$39,2,FALSE)</f>
        <v>81</v>
      </c>
      <c r="I268" s="24"/>
      <c r="L268" s="15" t="s">
        <v>387</v>
      </c>
      <c r="M268" s="15" t="str">
        <f t="shared" si="1"/>
        <v>WHEN  "LandUseGrp" = 227116 THEN 81</v>
      </c>
      <c r="N268" s="15" t="s">
        <v>388</v>
      </c>
      <c r="O268" s="15" t="str">
        <f t="shared" si="2"/>
        <v>227116</v>
      </c>
      <c r="P268" s="15" t="str">
        <f t="shared" si="3"/>
        <v>if( "LandUseGrp" = 227116, 81, </v>
      </c>
      <c r="Q268" s="15" t="s">
        <v>389</v>
      </c>
    </row>
    <row r="269" ht="15.75" customHeight="1">
      <c r="A269" s="24">
        <v>2.2070117E7</v>
      </c>
      <c r="B269" s="24">
        <v>22.0</v>
      </c>
      <c r="C269" s="24">
        <v>7.0</v>
      </c>
      <c r="D269" s="24">
        <v>1.0</v>
      </c>
      <c r="E269" s="24">
        <v>17.0</v>
      </c>
      <c r="F269" s="24" t="s">
        <v>652</v>
      </c>
      <c r="G269" s="26" t="s">
        <v>55</v>
      </c>
      <c r="H269" s="15">
        <f>VLOOKUP(G269,Codebook!$A$4:$B$39,2,FALSE)</f>
        <v>42</v>
      </c>
      <c r="I269" s="24"/>
      <c r="L269" s="15" t="s">
        <v>387</v>
      </c>
      <c r="M269" s="15" t="str">
        <f t="shared" si="1"/>
        <v>WHEN  "LandUseGrp" = 227117 THEN 42</v>
      </c>
      <c r="N269" s="15" t="s">
        <v>388</v>
      </c>
      <c r="O269" s="15" t="str">
        <f t="shared" si="2"/>
        <v>227117</v>
      </c>
      <c r="P269" s="15" t="str">
        <f t="shared" si="3"/>
        <v>if( "LandUseGrp" = 227117, 42, </v>
      </c>
      <c r="Q269" s="15" t="s">
        <v>389</v>
      </c>
    </row>
    <row r="270" ht="15.75" customHeight="1">
      <c r="A270" s="24">
        <v>2.20801E7</v>
      </c>
      <c r="B270" s="24">
        <v>22.0</v>
      </c>
      <c r="C270" s="24">
        <v>8.0</v>
      </c>
      <c r="D270" s="24">
        <v>1.0</v>
      </c>
      <c r="E270" s="24">
        <v>0.0</v>
      </c>
      <c r="F270" s="24" t="s">
        <v>653</v>
      </c>
      <c r="G270" s="26" t="s">
        <v>55</v>
      </c>
      <c r="H270" s="15">
        <f>VLOOKUP(G270,Codebook!$A$4:$B$39,2,FALSE)</f>
        <v>42</v>
      </c>
      <c r="I270" s="24"/>
      <c r="L270" s="15" t="s">
        <v>387</v>
      </c>
      <c r="M270" s="15" t="str">
        <f t="shared" si="1"/>
        <v>WHEN  "LandUseGrp" = 22810 THEN 42</v>
      </c>
      <c r="N270" s="15" t="s">
        <v>388</v>
      </c>
      <c r="O270" s="15" t="str">
        <f t="shared" si="2"/>
        <v>22810</v>
      </c>
      <c r="P270" s="15" t="str">
        <f t="shared" si="3"/>
        <v>if( "LandUseGrp" = 22810, 42, </v>
      </c>
      <c r="Q270" s="15" t="s">
        <v>389</v>
      </c>
    </row>
    <row r="271" ht="15.75" customHeight="1">
      <c r="A271" s="24">
        <v>2.20802E7</v>
      </c>
      <c r="B271" s="24">
        <v>22.0</v>
      </c>
      <c r="C271" s="24">
        <v>8.0</v>
      </c>
      <c r="D271" s="24">
        <v>2.0</v>
      </c>
      <c r="E271" s="24">
        <v>0.0</v>
      </c>
      <c r="F271" s="24" t="s">
        <v>654</v>
      </c>
      <c r="G271" s="26" t="s">
        <v>64</v>
      </c>
      <c r="H271" s="15">
        <f>VLOOKUP(G271,Codebook!$A$4:$B$39,2,FALSE)</f>
        <v>81</v>
      </c>
      <c r="I271" s="24"/>
      <c r="L271" s="15" t="s">
        <v>387</v>
      </c>
      <c r="M271" s="15" t="str">
        <f t="shared" si="1"/>
        <v>WHEN  "LandUseGrp" = 22820 THEN 81</v>
      </c>
      <c r="N271" s="15" t="s">
        <v>388</v>
      </c>
      <c r="O271" s="15" t="str">
        <f t="shared" si="2"/>
        <v>22820</v>
      </c>
      <c r="P271" s="15" t="str">
        <f t="shared" si="3"/>
        <v>if( "LandUseGrp" = 22820, 81, </v>
      </c>
      <c r="Q271" s="15" t="s">
        <v>389</v>
      </c>
    </row>
    <row r="272" ht="15.75" customHeight="1">
      <c r="A272" s="24">
        <v>2.20803E7</v>
      </c>
      <c r="B272" s="24">
        <v>22.0</v>
      </c>
      <c r="C272" s="24">
        <v>8.0</v>
      </c>
      <c r="D272" s="24">
        <v>3.0</v>
      </c>
      <c r="E272" s="24">
        <v>0.0</v>
      </c>
      <c r="F272" s="24" t="s">
        <v>655</v>
      </c>
      <c r="G272" s="26" t="s">
        <v>55</v>
      </c>
      <c r="H272" s="15">
        <f>VLOOKUP(G272,Codebook!$A$4:$B$39,2,FALSE)</f>
        <v>42</v>
      </c>
      <c r="I272" s="24"/>
      <c r="L272" s="15" t="s">
        <v>387</v>
      </c>
      <c r="M272" s="15" t="str">
        <f t="shared" si="1"/>
        <v>WHEN  "LandUseGrp" = 22830 THEN 42</v>
      </c>
      <c r="N272" s="15" t="s">
        <v>388</v>
      </c>
      <c r="O272" s="15" t="str">
        <f t="shared" si="2"/>
        <v>22830</v>
      </c>
      <c r="P272" s="15" t="str">
        <f t="shared" si="3"/>
        <v>if( "LandUseGrp" = 22830, 42, </v>
      </c>
      <c r="Q272" s="15" t="s">
        <v>389</v>
      </c>
    </row>
    <row r="273" ht="15.75" customHeight="1">
      <c r="A273" s="24">
        <v>2.3010101E7</v>
      </c>
      <c r="B273" s="24">
        <v>23.0</v>
      </c>
      <c r="C273" s="24">
        <v>1.0</v>
      </c>
      <c r="D273" s="24">
        <v>1.0</v>
      </c>
      <c r="E273" s="24">
        <v>1.0</v>
      </c>
      <c r="F273" s="24" t="s">
        <v>656</v>
      </c>
      <c r="G273" s="26" t="s">
        <v>40</v>
      </c>
      <c r="H273" s="15">
        <f>VLOOKUP(G273,Codebook!$A$4:$B$39,2,FALSE)</f>
        <v>33</v>
      </c>
      <c r="I273" s="24"/>
      <c r="L273" s="15" t="s">
        <v>387</v>
      </c>
      <c r="M273" s="15" t="str">
        <f t="shared" si="1"/>
        <v>WHEN  "LandUseGrp" = 23111 THEN 33</v>
      </c>
      <c r="N273" s="15" t="s">
        <v>388</v>
      </c>
      <c r="O273" s="15" t="str">
        <f t="shared" si="2"/>
        <v>23111</v>
      </c>
      <c r="P273" s="15" t="str">
        <f t="shared" si="3"/>
        <v>if( "LandUseGrp" = 23111, 33, </v>
      </c>
      <c r="Q273" s="15" t="s">
        <v>389</v>
      </c>
    </row>
    <row r="274" ht="15.75" customHeight="1">
      <c r="A274" s="24">
        <v>2.3010102E7</v>
      </c>
      <c r="B274" s="24">
        <v>23.0</v>
      </c>
      <c r="C274" s="24">
        <v>1.0</v>
      </c>
      <c r="D274" s="24">
        <v>1.0</v>
      </c>
      <c r="E274" s="24">
        <v>2.0</v>
      </c>
      <c r="F274" s="24" t="s">
        <v>657</v>
      </c>
      <c r="G274" s="8" t="s">
        <v>40</v>
      </c>
      <c r="H274" s="15">
        <f>VLOOKUP(G274,Codebook!$A$4:$B$39,2,FALSE)</f>
        <v>33</v>
      </c>
      <c r="I274" s="24"/>
      <c r="L274" s="15" t="s">
        <v>387</v>
      </c>
      <c r="M274" s="15" t="str">
        <f t="shared" si="1"/>
        <v>WHEN  "LandUseGrp" = 23112 THEN 33</v>
      </c>
      <c r="N274" s="15" t="s">
        <v>388</v>
      </c>
      <c r="O274" s="15" t="str">
        <f t="shared" si="2"/>
        <v>23112</v>
      </c>
      <c r="P274" s="15" t="str">
        <f t="shared" si="3"/>
        <v>if( "LandUseGrp" = 23112, 33, </v>
      </c>
      <c r="Q274" s="15" t="s">
        <v>389</v>
      </c>
    </row>
    <row r="275" ht="15.75" customHeight="1">
      <c r="A275" s="24">
        <v>2.3010103E7</v>
      </c>
      <c r="B275" s="24">
        <v>23.0</v>
      </c>
      <c r="C275" s="24">
        <v>1.0</v>
      </c>
      <c r="D275" s="24">
        <v>1.0</v>
      </c>
      <c r="E275" s="24">
        <v>3.0</v>
      </c>
      <c r="F275" s="24" t="s">
        <v>658</v>
      </c>
      <c r="G275" s="8" t="s">
        <v>40</v>
      </c>
      <c r="H275" s="15">
        <f>VLOOKUP(G275,Codebook!$A$4:$B$39,2,FALSE)</f>
        <v>33</v>
      </c>
      <c r="I275" s="24"/>
      <c r="L275" s="15" t="s">
        <v>387</v>
      </c>
      <c r="M275" s="15" t="str">
        <f t="shared" si="1"/>
        <v>WHEN  "LandUseGrp" = 23113 THEN 33</v>
      </c>
      <c r="N275" s="15" t="s">
        <v>388</v>
      </c>
      <c r="O275" s="15" t="str">
        <f t="shared" si="2"/>
        <v>23113</v>
      </c>
      <c r="P275" s="15" t="str">
        <f t="shared" si="3"/>
        <v>if( "LandUseGrp" = 23113, 33, </v>
      </c>
      <c r="Q275" s="15" t="s">
        <v>389</v>
      </c>
    </row>
    <row r="276" ht="15.75" customHeight="1">
      <c r="A276" s="24">
        <v>2.3010104E7</v>
      </c>
      <c r="B276" s="24">
        <v>23.0</v>
      </c>
      <c r="C276" s="24">
        <v>1.0</v>
      </c>
      <c r="D276" s="24">
        <v>1.0</v>
      </c>
      <c r="E276" s="24">
        <v>4.0</v>
      </c>
      <c r="F276" s="24" t="s">
        <v>659</v>
      </c>
      <c r="G276" s="8" t="s">
        <v>40</v>
      </c>
      <c r="H276" s="15">
        <f>VLOOKUP(G276,Codebook!$A$4:$B$39,2,FALSE)</f>
        <v>33</v>
      </c>
      <c r="I276" s="24"/>
      <c r="L276" s="15" t="s">
        <v>387</v>
      </c>
      <c r="M276" s="15" t="str">
        <f t="shared" si="1"/>
        <v>WHEN  "LandUseGrp" = 23114 THEN 33</v>
      </c>
      <c r="N276" s="15" t="s">
        <v>388</v>
      </c>
      <c r="O276" s="15" t="str">
        <f t="shared" si="2"/>
        <v>23114</v>
      </c>
      <c r="P276" s="15" t="str">
        <f t="shared" si="3"/>
        <v>if( "LandUseGrp" = 23114, 33, </v>
      </c>
      <c r="Q276" s="15" t="s">
        <v>389</v>
      </c>
    </row>
    <row r="277" ht="15.75" customHeight="1">
      <c r="A277" s="24">
        <v>2.3010105E7</v>
      </c>
      <c r="B277" s="24">
        <v>23.0</v>
      </c>
      <c r="C277" s="24">
        <v>1.0</v>
      </c>
      <c r="D277" s="24">
        <v>1.0</v>
      </c>
      <c r="E277" s="24">
        <v>5.0</v>
      </c>
      <c r="F277" s="24" t="s">
        <v>660</v>
      </c>
      <c r="G277" s="8" t="s">
        <v>40</v>
      </c>
      <c r="H277" s="15">
        <f>VLOOKUP(G277,Codebook!$A$4:$B$39,2,FALSE)</f>
        <v>33</v>
      </c>
      <c r="I277" s="24"/>
      <c r="L277" s="15" t="s">
        <v>387</v>
      </c>
      <c r="M277" s="15" t="str">
        <f t="shared" si="1"/>
        <v>WHEN  "LandUseGrp" = 23115 THEN 33</v>
      </c>
      <c r="N277" s="15" t="s">
        <v>388</v>
      </c>
      <c r="O277" s="15" t="str">
        <f t="shared" si="2"/>
        <v>23115</v>
      </c>
      <c r="P277" s="15" t="str">
        <f t="shared" si="3"/>
        <v>if( "LandUseGrp" = 23115, 33, </v>
      </c>
      <c r="Q277" s="15" t="s">
        <v>389</v>
      </c>
    </row>
    <row r="278" ht="15.75" customHeight="1">
      <c r="A278" s="24">
        <v>2.3010106E7</v>
      </c>
      <c r="B278" s="24">
        <v>23.0</v>
      </c>
      <c r="C278" s="24">
        <v>1.0</v>
      </c>
      <c r="D278" s="24">
        <v>1.0</v>
      </c>
      <c r="E278" s="24">
        <v>6.0</v>
      </c>
      <c r="F278" s="24" t="s">
        <v>661</v>
      </c>
      <c r="G278" s="26" t="s">
        <v>68</v>
      </c>
      <c r="H278" s="15">
        <f>VLOOKUP(G278,Codebook!$A$4:$B$39,2,FALSE)</f>
        <v>83</v>
      </c>
      <c r="I278" s="24"/>
      <c r="L278" s="15" t="s">
        <v>387</v>
      </c>
      <c r="M278" s="15" t="str">
        <f t="shared" si="1"/>
        <v>WHEN  "LandUseGrp" = 23116 THEN 83</v>
      </c>
      <c r="N278" s="15" t="s">
        <v>388</v>
      </c>
      <c r="O278" s="15" t="str">
        <f t="shared" si="2"/>
        <v>23116</v>
      </c>
      <c r="P278" s="15" t="str">
        <f t="shared" si="3"/>
        <v>if( "LandUseGrp" = 23116, 83, </v>
      </c>
      <c r="Q278" s="15" t="s">
        <v>389</v>
      </c>
    </row>
    <row r="279" ht="15.75" customHeight="1">
      <c r="A279" s="24">
        <v>2.3010107E7</v>
      </c>
      <c r="B279" s="24">
        <v>23.0</v>
      </c>
      <c r="C279" s="24">
        <v>1.0</v>
      </c>
      <c r="D279" s="24">
        <v>1.0</v>
      </c>
      <c r="E279" s="24">
        <v>7.0</v>
      </c>
      <c r="F279" s="24" t="s">
        <v>662</v>
      </c>
      <c r="G279" s="8" t="s">
        <v>40</v>
      </c>
      <c r="H279" s="15">
        <f>VLOOKUP(G279,Codebook!$A$4:$B$39,2,FALSE)</f>
        <v>33</v>
      </c>
      <c r="I279" s="25" t="s">
        <v>663</v>
      </c>
      <c r="L279" s="15" t="s">
        <v>387</v>
      </c>
      <c r="M279" s="15" t="str">
        <f t="shared" si="1"/>
        <v>WHEN  "LandUseGrp" = 23117 THEN 33</v>
      </c>
      <c r="N279" s="15" t="s">
        <v>388</v>
      </c>
      <c r="O279" s="15" t="str">
        <f t="shared" si="2"/>
        <v>23117</v>
      </c>
      <c r="P279" s="15" t="str">
        <f t="shared" si="3"/>
        <v>if( "LandUseGrp" = 23117, 33, </v>
      </c>
      <c r="Q279" s="15" t="s">
        <v>389</v>
      </c>
    </row>
    <row r="280" ht="15.75" customHeight="1">
      <c r="A280" s="24">
        <v>2.30102E7</v>
      </c>
      <c r="B280" s="24">
        <v>23.0</v>
      </c>
      <c r="C280" s="24">
        <v>1.0</v>
      </c>
      <c r="D280" s="24">
        <v>2.0</v>
      </c>
      <c r="E280" s="24">
        <v>0.0</v>
      </c>
      <c r="F280" s="24" t="s">
        <v>664</v>
      </c>
      <c r="G280" s="26" t="s">
        <v>59</v>
      </c>
      <c r="H280" s="15">
        <f>VLOOKUP(G280,Codebook!$A$4:$B$39,2,FALSE)</f>
        <v>70</v>
      </c>
      <c r="I280" s="25" t="s">
        <v>665</v>
      </c>
      <c r="L280" s="15" t="s">
        <v>387</v>
      </c>
      <c r="M280" s="15" t="str">
        <f t="shared" si="1"/>
        <v>WHEN  "LandUseGrp" = 23120 THEN 70</v>
      </c>
      <c r="N280" s="15" t="s">
        <v>388</v>
      </c>
      <c r="O280" s="15" t="str">
        <f t="shared" si="2"/>
        <v>23120</v>
      </c>
      <c r="P280" s="15" t="str">
        <f t="shared" si="3"/>
        <v>if( "LandUseGrp" = 23120, 70, </v>
      </c>
      <c r="Q280" s="15" t="s">
        <v>389</v>
      </c>
    </row>
    <row r="281" ht="15.75" customHeight="1">
      <c r="A281" s="24">
        <v>2.2010613E7</v>
      </c>
      <c r="B281" s="24">
        <v>22.0</v>
      </c>
      <c r="C281" s="24">
        <v>1.0</v>
      </c>
      <c r="D281" s="24">
        <v>6.0</v>
      </c>
      <c r="E281" s="24">
        <v>13.0</v>
      </c>
      <c r="F281" s="24" t="s">
        <v>666</v>
      </c>
      <c r="G281" s="26" t="s">
        <v>55</v>
      </c>
      <c r="H281" s="15">
        <f>VLOOKUP(G281,Codebook!$A$4:$B$39,2,FALSE)</f>
        <v>42</v>
      </c>
      <c r="I281" s="24"/>
      <c r="L281" s="15" t="s">
        <v>387</v>
      </c>
      <c r="M281" s="15" t="str">
        <f t="shared" si="1"/>
        <v>WHEN  "LandUseGrp" = 221613 THEN 42</v>
      </c>
      <c r="N281" s="15" t="s">
        <v>388</v>
      </c>
      <c r="O281" s="15" t="str">
        <f t="shared" si="2"/>
        <v>221613</v>
      </c>
      <c r="P281" s="15" t="str">
        <f t="shared" si="3"/>
        <v>if( "LandUseGrp" = 221613, 42, </v>
      </c>
      <c r="Q281" s="15" t="s">
        <v>389</v>
      </c>
    </row>
    <row r="282" ht="15.75" customHeight="1">
      <c r="A282" s="24">
        <v>2.3010206E7</v>
      </c>
      <c r="B282" s="24">
        <v>23.0</v>
      </c>
      <c r="C282" s="24">
        <v>1.0</v>
      </c>
      <c r="D282" s="24">
        <v>2.0</v>
      </c>
      <c r="E282" s="24">
        <v>6.0</v>
      </c>
      <c r="F282" s="24" t="s">
        <v>667</v>
      </c>
      <c r="G282" s="26" t="s">
        <v>25</v>
      </c>
      <c r="H282" s="15">
        <f>VLOOKUP(G282,Codebook!$A$4:$B$39,2,FALSE)</f>
        <v>22</v>
      </c>
      <c r="I282" s="24"/>
      <c r="L282" s="15" t="s">
        <v>387</v>
      </c>
      <c r="M282" s="15" t="str">
        <f t="shared" si="1"/>
        <v>WHEN  "LandUseGrp" = 23126 THEN 22</v>
      </c>
      <c r="N282" s="15" t="s">
        <v>388</v>
      </c>
      <c r="O282" s="15" t="str">
        <f t="shared" si="2"/>
        <v>23126</v>
      </c>
      <c r="P282" s="15" t="str">
        <f t="shared" si="3"/>
        <v>if( "LandUseGrp" = 23126, 22, </v>
      </c>
      <c r="Q282" s="15" t="s">
        <v>389</v>
      </c>
    </row>
    <row r="283" ht="15.75" customHeight="1">
      <c r="A283" s="24">
        <v>2.3010304E7</v>
      </c>
      <c r="B283" s="24">
        <v>23.0</v>
      </c>
      <c r="C283" s="24">
        <v>1.0</v>
      </c>
      <c r="D283" s="24">
        <v>3.0</v>
      </c>
      <c r="E283" s="24">
        <v>4.0</v>
      </c>
      <c r="F283" s="24" t="s">
        <v>668</v>
      </c>
      <c r="G283" s="26" t="s">
        <v>68</v>
      </c>
      <c r="H283" s="15">
        <f>VLOOKUP(G283,Codebook!$A$4:$B$39,2,FALSE)</f>
        <v>83</v>
      </c>
      <c r="I283" s="24"/>
      <c r="L283" s="15" t="s">
        <v>387</v>
      </c>
      <c r="M283" s="15" t="str">
        <f t="shared" si="1"/>
        <v>WHEN  "LandUseGrp" = 23134 THEN 83</v>
      </c>
      <c r="N283" s="15" t="s">
        <v>388</v>
      </c>
      <c r="O283" s="15" t="str">
        <f t="shared" si="2"/>
        <v>23134</v>
      </c>
      <c r="P283" s="15" t="str">
        <f t="shared" si="3"/>
        <v>if( "LandUseGrp" = 23134, 83, </v>
      </c>
      <c r="Q283" s="15" t="s">
        <v>389</v>
      </c>
    </row>
    <row r="284" ht="15.75" customHeight="1">
      <c r="A284" s="24">
        <v>2.3010305E7</v>
      </c>
      <c r="B284" s="24">
        <v>23.0</v>
      </c>
      <c r="C284" s="24">
        <v>1.0</v>
      </c>
      <c r="D284" s="24">
        <v>3.0</v>
      </c>
      <c r="E284" s="24">
        <v>5.0</v>
      </c>
      <c r="F284" s="24" t="s">
        <v>669</v>
      </c>
      <c r="G284" s="26" t="s">
        <v>68</v>
      </c>
      <c r="H284" s="15">
        <f>VLOOKUP(G284,Codebook!$A$4:$B$39,2,FALSE)</f>
        <v>83</v>
      </c>
      <c r="I284" s="24"/>
      <c r="L284" s="15" t="s">
        <v>387</v>
      </c>
      <c r="M284" s="15" t="str">
        <f t="shared" si="1"/>
        <v>WHEN  "LandUseGrp" = 23135 THEN 83</v>
      </c>
      <c r="N284" s="15" t="s">
        <v>388</v>
      </c>
      <c r="O284" s="15" t="str">
        <f t="shared" si="2"/>
        <v>23135</v>
      </c>
      <c r="P284" s="15" t="str">
        <f t="shared" si="3"/>
        <v>if( "LandUseGrp" = 23135, 83, </v>
      </c>
      <c r="Q284" s="15" t="s">
        <v>389</v>
      </c>
    </row>
    <row r="285" ht="15.75" customHeight="1">
      <c r="A285" s="24">
        <v>2.3010306E7</v>
      </c>
      <c r="B285" s="24">
        <v>23.0</v>
      </c>
      <c r="C285" s="24">
        <v>1.0</v>
      </c>
      <c r="D285" s="24">
        <v>3.0</v>
      </c>
      <c r="E285" s="24">
        <v>6.0</v>
      </c>
      <c r="F285" s="24" t="s">
        <v>670</v>
      </c>
      <c r="G285" s="26" t="s">
        <v>25</v>
      </c>
      <c r="H285" s="15">
        <f>VLOOKUP(G285,Codebook!$A$4:$B$39,2,FALSE)</f>
        <v>22</v>
      </c>
      <c r="I285" s="24"/>
      <c r="L285" s="15" t="s">
        <v>387</v>
      </c>
      <c r="M285" s="15" t="str">
        <f t="shared" si="1"/>
        <v>WHEN  "LandUseGrp" = 23136 THEN 22</v>
      </c>
      <c r="N285" s="15" t="s">
        <v>388</v>
      </c>
      <c r="O285" s="15" t="str">
        <f t="shared" si="2"/>
        <v>23136</v>
      </c>
      <c r="P285" s="15" t="str">
        <f t="shared" si="3"/>
        <v>if( "LandUseGrp" = 23136, 22, </v>
      </c>
      <c r="Q285" s="15" t="s">
        <v>389</v>
      </c>
    </row>
    <row r="286" ht="15.75" customHeight="1">
      <c r="A286" s="24">
        <v>2.30201E7</v>
      </c>
      <c r="B286" s="24">
        <v>23.0</v>
      </c>
      <c r="C286" s="24">
        <v>2.0</v>
      </c>
      <c r="D286" s="24">
        <v>1.0</v>
      </c>
      <c r="E286" s="24">
        <v>0.0</v>
      </c>
      <c r="F286" s="24" t="s">
        <v>671</v>
      </c>
      <c r="G286" s="26" t="s">
        <v>59</v>
      </c>
      <c r="H286" s="15">
        <f>VLOOKUP(G286,Codebook!$A$4:$B$39,2,FALSE)</f>
        <v>70</v>
      </c>
      <c r="I286" s="25"/>
      <c r="L286" s="15" t="s">
        <v>387</v>
      </c>
      <c r="M286" s="15" t="str">
        <f t="shared" si="1"/>
        <v>WHEN  "LandUseGrp" = 23210 THEN 70</v>
      </c>
      <c r="N286" s="15" t="s">
        <v>388</v>
      </c>
      <c r="O286" s="15" t="str">
        <f t="shared" si="2"/>
        <v>23210</v>
      </c>
      <c r="P286" s="15" t="str">
        <f t="shared" si="3"/>
        <v>if( "LandUseGrp" = 23210, 70, </v>
      </c>
      <c r="Q286" s="15" t="s">
        <v>389</v>
      </c>
    </row>
    <row r="287" ht="15.75" customHeight="1">
      <c r="A287" s="24">
        <v>2.40101E7</v>
      </c>
      <c r="B287" s="24">
        <v>24.0</v>
      </c>
      <c r="C287" s="24">
        <v>1.0</v>
      </c>
      <c r="D287" s="24">
        <v>1.0</v>
      </c>
      <c r="E287" s="24">
        <v>0.0</v>
      </c>
      <c r="F287" s="24" t="s">
        <v>672</v>
      </c>
      <c r="G287" s="26" t="s">
        <v>55</v>
      </c>
      <c r="H287" s="15">
        <f>VLOOKUP(G287,Codebook!$A$4:$B$39,2,FALSE)</f>
        <v>42</v>
      </c>
      <c r="I287" s="24"/>
      <c r="L287" s="15" t="s">
        <v>387</v>
      </c>
      <c r="M287" s="15" t="str">
        <f t="shared" si="1"/>
        <v>WHEN  "LandUseGrp" = 24110 THEN 42</v>
      </c>
      <c r="N287" s="15" t="s">
        <v>388</v>
      </c>
      <c r="O287" s="15" t="str">
        <f t="shared" si="2"/>
        <v>24110</v>
      </c>
      <c r="P287" s="15" t="str">
        <f t="shared" si="3"/>
        <v>if( "LandUseGrp" = 24110, 42, </v>
      </c>
      <c r="Q287" s="15" t="s">
        <v>389</v>
      </c>
    </row>
    <row r="288" ht="15.75" customHeight="1">
      <c r="A288" s="24">
        <v>2.40201E7</v>
      </c>
      <c r="B288" s="24">
        <v>24.0</v>
      </c>
      <c r="C288" s="24">
        <v>2.0</v>
      </c>
      <c r="D288" s="24">
        <v>1.0</v>
      </c>
      <c r="E288" s="24">
        <v>0.0</v>
      </c>
      <c r="F288" s="24" t="s">
        <v>673</v>
      </c>
      <c r="G288" s="26" t="s">
        <v>55</v>
      </c>
      <c r="H288" s="15">
        <f>VLOOKUP(G288,Codebook!$A$4:$B$39,2,FALSE)</f>
        <v>42</v>
      </c>
      <c r="I288" s="24"/>
      <c r="L288" s="15" t="s">
        <v>387</v>
      </c>
      <c r="M288" s="15" t="str">
        <f t="shared" si="1"/>
        <v>WHEN  "LandUseGrp" = 24210 THEN 42</v>
      </c>
      <c r="N288" s="15" t="s">
        <v>388</v>
      </c>
      <c r="O288" s="15" t="str">
        <f t="shared" si="2"/>
        <v>24210</v>
      </c>
      <c r="P288" s="15" t="str">
        <f t="shared" si="3"/>
        <v>if( "LandUseGrp" = 24210, 42, </v>
      </c>
      <c r="Q288" s="15" t="s">
        <v>389</v>
      </c>
    </row>
    <row r="289" ht="15.75" customHeight="1">
      <c r="A289" s="24">
        <v>2.4020103E7</v>
      </c>
      <c r="B289" s="24">
        <v>24.0</v>
      </c>
      <c r="C289" s="24">
        <v>2.0</v>
      </c>
      <c r="D289" s="24">
        <v>1.0</v>
      </c>
      <c r="E289" s="24">
        <v>3.0</v>
      </c>
      <c r="F289" s="24" t="s">
        <v>674</v>
      </c>
      <c r="G289" s="26" t="s">
        <v>55</v>
      </c>
      <c r="H289" s="15">
        <f>VLOOKUP(G289,Codebook!$A$4:$B$39,2,FALSE)</f>
        <v>42</v>
      </c>
      <c r="I289" s="24"/>
      <c r="L289" s="15" t="s">
        <v>387</v>
      </c>
      <c r="M289" s="15" t="str">
        <f t="shared" si="1"/>
        <v>WHEN  "LandUseGrp" = 24213 THEN 42</v>
      </c>
      <c r="N289" s="15" t="s">
        <v>388</v>
      </c>
      <c r="O289" s="15" t="str">
        <f t="shared" si="2"/>
        <v>24213</v>
      </c>
      <c r="P289" s="15" t="str">
        <f t="shared" si="3"/>
        <v>if( "LandUseGrp" = 24213, 42, </v>
      </c>
      <c r="Q289" s="15" t="s">
        <v>389</v>
      </c>
    </row>
    <row r="290" ht="15.75" customHeight="1">
      <c r="A290" s="24">
        <v>2.4020104E7</v>
      </c>
      <c r="B290" s="24">
        <v>24.0</v>
      </c>
      <c r="C290" s="24">
        <v>2.0</v>
      </c>
      <c r="D290" s="24">
        <v>1.0</v>
      </c>
      <c r="E290" s="24">
        <v>4.0</v>
      </c>
      <c r="F290" s="24" t="s">
        <v>675</v>
      </c>
      <c r="G290" s="26" t="s">
        <v>55</v>
      </c>
      <c r="H290" s="15">
        <f>VLOOKUP(G290,Codebook!$A$4:$B$39,2,FALSE)</f>
        <v>42</v>
      </c>
      <c r="I290" s="24"/>
      <c r="L290" s="15" t="s">
        <v>387</v>
      </c>
      <c r="M290" s="15" t="str">
        <f t="shared" si="1"/>
        <v>WHEN  "LandUseGrp" = 24214 THEN 42</v>
      </c>
      <c r="N290" s="15" t="s">
        <v>388</v>
      </c>
      <c r="O290" s="15" t="str">
        <f t="shared" si="2"/>
        <v>24214</v>
      </c>
      <c r="P290" s="15" t="str">
        <f t="shared" si="3"/>
        <v>if( "LandUseGrp" = 24214, 42, </v>
      </c>
      <c r="Q290" s="15" t="s">
        <v>389</v>
      </c>
    </row>
    <row r="291" ht="15.75" customHeight="1">
      <c r="A291" s="24">
        <v>2.4020201E7</v>
      </c>
      <c r="B291" s="24">
        <v>24.0</v>
      </c>
      <c r="C291" s="24">
        <v>2.0</v>
      </c>
      <c r="D291" s="24">
        <v>2.0</v>
      </c>
      <c r="E291" s="24">
        <v>1.0</v>
      </c>
      <c r="F291" s="24" t="s">
        <v>676</v>
      </c>
      <c r="G291" s="26" t="s">
        <v>55</v>
      </c>
      <c r="H291" s="15">
        <f>VLOOKUP(G291,Codebook!$A$4:$B$39,2,FALSE)</f>
        <v>42</v>
      </c>
      <c r="I291" s="24"/>
      <c r="L291" s="15" t="s">
        <v>387</v>
      </c>
      <c r="M291" s="15" t="str">
        <f t="shared" si="1"/>
        <v>WHEN  "LandUseGrp" = 24221 THEN 42</v>
      </c>
      <c r="N291" s="15" t="s">
        <v>388</v>
      </c>
      <c r="O291" s="15" t="str">
        <f t="shared" si="2"/>
        <v>24221</v>
      </c>
      <c r="P291" s="15" t="str">
        <f t="shared" si="3"/>
        <v>if( "LandUseGrp" = 24221, 42, </v>
      </c>
      <c r="Q291" s="15" t="s">
        <v>389</v>
      </c>
    </row>
    <row r="292" ht="15.75" customHeight="1">
      <c r="A292" s="24">
        <v>2.4020202E7</v>
      </c>
      <c r="B292" s="24">
        <v>24.0</v>
      </c>
      <c r="C292" s="24">
        <v>2.0</v>
      </c>
      <c r="D292" s="24">
        <v>2.0</v>
      </c>
      <c r="E292" s="24">
        <v>2.0</v>
      </c>
      <c r="F292" s="24" t="s">
        <v>677</v>
      </c>
      <c r="G292" s="26" t="s">
        <v>55</v>
      </c>
      <c r="H292" s="15">
        <f>VLOOKUP(G292,Codebook!$A$4:$B$39,2,FALSE)</f>
        <v>42</v>
      </c>
      <c r="I292" s="24"/>
      <c r="L292" s="15" t="s">
        <v>387</v>
      </c>
      <c r="M292" s="15" t="str">
        <f t="shared" si="1"/>
        <v>WHEN  "LandUseGrp" = 24222 THEN 42</v>
      </c>
      <c r="N292" s="15" t="s">
        <v>388</v>
      </c>
      <c r="O292" s="15" t="str">
        <f t="shared" si="2"/>
        <v>24222</v>
      </c>
      <c r="P292" s="15" t="str">
        <f t="shared" si="3"/>
        <v>if( "LandUseGrp" = 24222, 42, </v>
      </c>
      <c r="Q292" s="15" t="s">
        <v>389</v>
      </c>
    </row>
    <row r="293" ht="15.75" customHeight="1">
      <c r="A293" s="24">
        <v>2.4030101E7</v>
      </c>
      <c r="B293" s="24">
        <v>24.0</v>
      </c>
      <c r="C293" s="24">
        <v>3.0</v>
      </c>
      <c r="D293" s="24">
        <v>1.0</v>
      </c>
      <c r="E293" s="24">
        <v>1.0</v>
      </c>
      <c r="F293" s="24" t="s">
        <v>678</v>
      </c>
      <c r="G293" s="26" t="s">
        <v>68</v>
      </c>
      <c r="H293" s="15">
        <f>VLOOKUP(G293,Codebook!$A$4:$B$39,2,FALSE)</f>
        <v>83</v>
      </c>
      <c r="I293" s="24"/>
      <c r="L293" s="15" t="s">
        <v>387</v>
      </c>
      <c r="M293" s="15" t="str">
        <f t="shared" si="1"/>
        <v>WHEN  "LandUseGrp" = 24311 THEN 83</v>
      </c>
      <c r="N293" s="15" t="s">
        <v>388</v>
      </c>
      <c r="O293" s="15" t="str">
        <f t="shared" si="2"/>
        <v>24311</v>
      </c>
      <c r="P293" s="15" t="str">
        <f t="shared" si="3"/>
        <v>if( "LandUseGrp" = 24311, 83, </v>
      </c>
      <c r="Q293" s="15" t="s">
        <v>389</v>
      </c>
    </row>
    <row r="294" ht="15.75" customHeight="1">
      <c r="A294" s="24">
        <v>2.4030102E7</v>
      </c>
      <c r="B294" s="24">
        <v>24.0</v>
      </c>
      <c r="C294" s="24">
        <v>3.0</v>
      </c>
      <c r="D294" s="24">
        <v>1.0</v>
      </c>
      <c r="E294" s="24">
        <v>2.0</v>
      </c>
      <c r="F294" s="24" t="s">
        <v>679</v>
      </c>
      <c r="G294" s="26" t="s">
        <v>55</v>
      </c>
      <c r="H294" s="15">
        <f>VLOOKUP(G294,Codebook!$A$4:$B$39,2,FALSE)</f>
        <v>42</v>
      </c>
      <c r="I294" s="24"/>
      <c r="L294" s="15" t="s">
        <v>387</v>
      </c>
      <c r="M294" s="15" t="str">
        <f t="shared" si="1"/>
        <v>WHEN  "LandUseGrp" = 24312 THEN 42</v>
      </c>
      <c r="N294" s="15" t="s">
        <v>388</v>
      </c>
      <c r="O294" s="15" t="str">
        <f t="shared" si="2"/>
        <v>24312</v>
      </c>
      <c r="P294" s="15" t="str">
        <f t="shared" si="3"/>
        <v>if( "LandUseGrp" = 24312, 42, </v>
      </c>
      <c r="Q294" s="15" t="s">
        <v>389</v>
      </c>
    </row>
    <row r="295" ht="15.75" customHeight="1">
      <c r="A295" s="24">
        <v>2.4030103E7</v>
      </c>
      <c r="B295" s="24">
        <v>24.0</v>
      </c>
      <c r="C295" s="24">
        <v>3.0</v>
      </c>
      <c r="D295" s="24">
        <v>1.0</v>
      </c>
      <c r="E295" s="24">
        <v>3.0</v>
      </c>
      <c r="F295" s="24" t="s">
        <v>680</v>
      </c>
      <c r="G295" s="26" t="s">
        <v>55</v>
      </c>
      <c r="H295" s="15">
        <f>VLOOKUP(G295,Codebook!$A$4:$B$39,2,FALSE)</f>
        <v>42</v>
      </c>
      <c r="I295" s="24"/>
      <c r="L295" s="15" t="s">
        <v>387</v>
      </c>
      <c r="M295" s="15" t="str">
        <f t="shared" si="1"/>
        <v>WHEN  "LandUseGrp" = 24313 THEN 42</v>
      </c>
      <c r="N295" s="15" t="s">
        <v>388</v>
      </c>
      <c r="O295" s="15" t="str">
        <f t="shared" si="2"/>
        <v>24313</v>
      </c>
      <c r="P295" s="15" t="str">
        <f t="shared" si="3"/>
        <v>if( "LandUseGrp" = 24313, 42, </v>
      </c>
      <c r="Q295" s="15" t="s">
        <v>389</v>
      </c>
    </row>
    <row r="296" ht="15.75" customHeight="1">
      <c r="A296" s="24">
        <v>2.4030201E7</v>
      </c>
      <c r="B296" s="24">
        <v>24.0</v>
      </c>
      <c r="C296" s="24">
        <v>3.0</v>
      </c>
      <c r="D296" s="24">
        <v>2.0</v>
      </c>
      <c r="E296" s="24">
        <v>1.0</v>
      </c>
      <c r="F296" s="24" t="s">
        <v>681</v>
      </c>
      <c r="G296" s="26" t="s">
        <v>55</v>
      </c>
      <c r="H296" s="15">
        <f>VLOOKUP(G296,Codebook!$A$4:$B$39,2,FALSE)</f>
        <v>42</v>
      </c>
      <c r="I296" s="24"/>
      <c r="L296" s="15" t="s">
        <v>387</v>
      </c>
      <c r="M296" s="15" t="str">
        <f t="shared" si="1"/>
        <v>WHEN  "LandUseGrp" = 24321 THEN 42</v>
      </c>
      <c r="N296" s="15" t="s">
        <v>388</v>
      </c>
      <c r="O296" s="15" t="str">
        <f t="shared" si="2"/>
        <v>24321</v>
      </c>
      <c r="P296" s="15" t="str">
        <f t="shared" si="3"/>
        <v>if( "LandUseGrp" = 24321, 42, </v>
      </c>
      <c r="Q296" s="15" t="s">
        <v>389</v>
      </c>
    </row>
    <row r="297" ht="15.75" customHeight="1">
      <c r="A297" s="24">
        <v>2.4030202E7</v>
      </c>
      <c r="B297" s="24">
        <v>24.0</v>
      </c>
      <c r="C297" s="24">
        <v>3.0</v>
      </c>
      <c r="D297" s="24">
        <v>2.0</v>
      </c>
      <c r="E297" s="24">
        <v>2.0</v>
      </c>
      <c r="F297" s="24" t="s">
        <v>682</v>
      </c>
      <c r="G297" s="26" t="s">
        <v>55</v>
      </c>
      <c r="H297" s="15">
        <f>VLOOKUP(G297,Codebook!$A$4:$B$39,2,FALSE)</f>
        <v>42</v>
      </c>
      <c r="I297" s="24"/>
      <c r="L297" s="15" t="s">
        <v>387</v>
      </c>
      <c r="M297" s="15" t="str">
        <f t="shared" si="1"/>
        <v>WHEN  "LandUseGrp" = 24322 THEN 42</v>
      </c>
      <c r="N297" s="15" t="s">
        <v>388</v>
      </c>
      <c r="O297" s="15" t="str">
        <f t="shared" si="2"/>
        <v>24322</v>
      </c>
      <c r="P297" s="15" t="str">
        <f t="shared" si="3"/>
        <v>if( "LandUseGrp" = 24322, 42, </v>
      </c>
      <c r="Q297" s="15" t="s">
        <v>389</v>
      </c>
    </row>
    <row r="298" ht="15.75" customHeight="1">
      <c r="A298" s="24">
        <v>2.40304E7</v>
      </c>
      <c r="B298" s="24">
        <v>24.0</v>
      </c>
      <c r="C298" s="24">
        <v>3.0</v>
      </c>
      <c r="D298" s="24">
        <v>4.0</v>
      </c>
      <c r="E298" s="24">
        <v>0.0</v>
      </c>
      <c r="F298" s="24" t="s">
        <v>683</v>
      </c>
      <c r="G298" s="26" t="s">
        <v>55</v>
      </c>
      <c r="H298" s="15">
        <f>VLOOKUP(G298,Codebook!$A$4:$B$39,2,FALSE)</f>
        <v>42</v>
      </c>
      <c r="I298" s="24"/>
      <c r="L298" s="15" t="s">
        <v>387</v>
      </c>
      <c r="M298" s="15" t="str">
        <f t="shared" si="1"/>
        <v>WHEN  "LandUseGrp" = 24340 THEN 42</v>
      </c>
      <c r="N298" s="15" t="s">
        <v>388</v>
      </c>
      <c r="O298" s="15" t="str">
        <f t="shared" si="2"/>
        <v>24340</v>
      </c>
      <c r="P298" s="15" t="str">
        <f t="shared" si="3"/>
        <v>if( "LandUseGrp" = 24340, 42, </v>
      </c>
      <c r="Q298" s="15" t="s">
        <v>389</v>
      </c>
    </row>
    <row r="299" ht="15.75" customHeight="1">
      <c r="A299" s="24">
        <v>2.40401E7</v>
      </c>
      <c r="B299" s="24">
        <v>24.0</v>
      </c>
      <c r="C299" s="24">
        <v>4.0</v>
      </c>
      <c r="D299" s="24">
        <v>1.0</v>
      </c>
      <c r="E299" s="24">
        <v>0.0</v>
      </c>
      <c r="F299" s="24" t="s">
        <v>684</v>
      </c>
      <c r="G299" s="26" t="s">
        <v>55</v>
      </c>
      <c r="H299" s="15">
        <f>VLOOKUP(G299,Codebook!$A$4:$B$39,2,FALSE)</f>
        <v>42</v>
      </c>
      <c r="I299" s="24"/>
      <c r="L299" s="15" t="s">
        <v>387</v>
      </c>
      <c r="M299" s="15" t="str">
        <f t="shared" si="1"/>
        <v>WHEN  "LandUseGrp" = 24410 THEN 42</v>
      </c>
      <c r="N299" s="15" t="s">
        <v>388</v>
      </c>
      <c r="O299" s="15" t="str">
        <f t="shared" si="2"/>
        <v>24410</v>
      </c>
      <c r="P299" s="15" t="str">
        <f t="shared" si="3"/>
        <v>if( "LandUseGrp" = 24410, 42, </v>
      </c>
      <c r="Q299" s="15" t="s">
        <v>389</v>
      </c>
    </row>
    <row r="300" ht="15.75" customHeight="1">
      <c r="A300" s="24">
        <v>2.4040102E7</v>
      </c>
      <c r="B300" s="24">
        <v>24.0</v>
      </c>
      <c r="C300" s="24">
        <v>4.0</v>
      </c>
      <c r="D300" s="24">
        <v>1.0</v>
      </c>
      <c r="E300" s="24">
        <v>2.0</v>
      </c>
      <c r="F300" s="24" t="s">
        <v>685</v>
      </c>
      <c r="G300" s="26" t="s">
        <v>55</v>
      </c>
      <c r="H300" s="15">
        <f>VLOOKUP(G300,Codebook!$A$4:$B$39,2,FALSE)</f>
        <v>42</v>
      </c>
      <c r="I300" s="24"/>
      <c r="L300" s="15" t="s">
        <v>387</v>
      </c>
      <c r="M300" s="15" t="str">
        <f t="shared" si="1"/>
        <v>WHEN  "LandUseGrp" = 24412 THEN 42</v>
      </c>
      <c r="N300" s="15" t="s">
        <v>388</v>
      </c>
      <c r="O300" s="15" t="str">
        <f t="shared" si="2"/>
        <v>24412</v>
      </c>
      <c r="P300" s="15" t="str">
        <f t="shared" si="3"/>
        <v>if( "LandUseGrp" = 24412, 42, </v>
      </c>
      <c r="Q300" s="15" t="s">
        <v>389</v>
      </c>
    </row>
    <row r="301" ht="15.75" customHeight="1">
      <c r="A301" s="24">
        <v>2.4040202E7</v>
      </c>
      <c r="B301" s="24">
        <v>24.0</v>
      </c>
      <c r="C301" s="24">
        <v>4.0</v>
      </c>
      <c r="D301" s="24">
        <v>2.0</v>
      </c>
      <c r="E301" s="24">
        <v>2.0</v>
      </c>
      <c r="F301" s="24" t="s">
        <v>686</v>
      </c>
      <c r="G301" s="26" t="s">
        <v>55</v>
      </c>
      <c r="H301" s="15">
        <f>VLOOKUP(G301,Codebook!$A$4:$B$39,2,FALSE)</f>
        <v>42</v>
      </c>
      <c r="I301" s="24"/>
      <c r="L301" s="15" t="s">
        <v>387</v>
      </c>
      <c r="M301" s="15" t="str">
        <f t="shared" si="1"/>
        <v>WHEN  "LandUseGrp" = 24422 THEN 42</v>
      </c>
      <c r="N301" s="15" t="s">
        <v>388</v>
      </c>
      <c r="O301" s="15" t="str">
        <f t="shared" si="2"/>
        <v>24422</v>
      </c>
      <c r="P301" s="15" t="str">
        <f t="shared" si="3"/>
        <v>if( "LandUseGrp" = 24422, 42, </v>
      </c>
      <c r="Q301" s="15" t="s">
        <v>389</v>
      </c>
    </row>
    <row r="302" ht="15.75" customHeight="1">
      <c r="A302" s="24">
        <v>2.4050101E7</v>
      </c>
      <c r="B302" s="24">
        <v>24.0</v>
      </c>
      <c r="C302" s="24">
        <v>5.0</v>
      </c>
      <c r="D302" s="24">
        <v>1.0</v>
      </c>
      <c r="E302" s="24">
        <v>1.0</v>
      </c>
      <c r="F302" s="24" t="s">
        <v>687</v>
      </c>
      <c r="G302" s="26" t="s">
        <v>55</v>
      </c>
      <c r="H302" s="15">
        <f>VLOOKUP(G302,Codebook!$A$4:$B$39,2,FALSE)</f>
        <v>42</v>
      </c>
      <c r="I302" s="24"/>
      <c r="L302" s="15" t="s">
        <v>387</v>
      </c>
      <c r="M302" s="15" t="str">
        <f t="shared" si="1"/>
        <v>WHEN  "LandUseGrp" = 24511 THEN 42</v>
      </c>
      <c r="N302" s="15" t="s">
        <v>388</v>
      </c>
      <c r="O302" s="15" t="str">
        <f t="shared" si="2"/>
        <v>24511</v>
      </c>
      <c r="P302" s="15" t="str">
        <f t="shared" si="3"/>
        <v>if( "LandUseGrp" = 24511, 42, </v>
      </c>
      <c r="Q302" s="15" t="s">
        <v>389</v>
      </c>
    </row>
    <row r="303" ht="15.75" customHeight="1">
      <c r="A303" s="24">
        <v>2.4050102E7</v>
      </c>
      <c r="B303" s="24">
        <v>24.0</v>
      </c>
      <c r="C303" s="24">
        <v>5.0</v>
      </c>
      <c r="D303" s="24">
        <v>1.0</v>
      </c>
      <c r="E303" s="24">
        <v>2.0</v>
      </c>
      <c r="F303" s="24" t="s">
        <v>688</v>
      </c>
      <c r="G303" s="26" t="s">
        <v>55</v>
      </c>
      <c r="H303" s="15">
        <f>VLOOKUP(G303,Codebook!$A$4:$B$39,2,FALSE)</f>
        <v>42</v>
      </c>
      <c r="I303" s="24"/>
      <c r="L303" s="15" t="s">
        <v>387</v>
      </c>
      <c r="M303" s="15" t="str">
        <f t="shared" si="1"/>
        <v>WHEN  "LandUseGrp" = 24512 THEN 42</v>
      </c>
      <c r="N303" s="15" t="s">
        <v>388</v>
      </c>
      <c r="O303" s="15" t="str">
        <f t="shared" si="2"/>
        <v>24512</v>
      </c>
      <c r="P303" s="15" t="str">
        <f t="shared" si="3"/>
        <v>if( "LandUseGrp" = 24512, 42, </v>
      </c>
      <c r="Q303" s="15" t="s">
        <v>389</v>
      </c>
    </row>
    <row r="304" ht="15.75" customHeight="1">
      <c r="A304" s="24">
        <v>2.4050103E7</v>
      </c>
      <c r="B304" s="24">
        <v>24.0</v>
      </c>
      <c r="C304" s="24">
        <v>5.0</v>
      </c>
      <c r="D304" s="24">
        <v>1.0</v>
      </c>
      <c r="E304" s="24">
        <v>3.0</v>
      </c>
      <c r="F304" s="24" t="s">
        <v>689</v>
      </c>
      <c r="G304" s="26" t="s">
        <v>55</v>
      </c>
      <c r="H304" s="15">
        <f>VLOOKUP(G304,Codebook!$A$4:$B$39,2,FALSE)</f>
        <v>42</v>
      </c>
      <c r="I304" s="24"/>
      <c r="L304" s="15" t="s">
        <v>387</v>
      </c>
      <c r="M304" s="15" t="str">
        <f t="shared" si="1"/>
        <v>WHEN  "LandUseGrp" = 24513 THEN 42</v>
      </c>
      <c r="N304" s="15" t="s">
        <v>388</v>
      </c>
      <c r="O304" s="15" t="str">
        <f t="shared" si="2"/>
        <v>24513</v>
      </c>
      <c r="P304" s="15" t="str">
        <f t="shared" si="3"/>
        <v>if( "LandUseGrp" = 24513, 42, </v>
      </c>
      <c r="Q304" s="15" t="s">
        <v>389</v>
      </c>
    </row>
    <row r="305" ht="15.75" customHeight="1">
      <c r="A305" s="24">
        <v>2.4070102E7</v>
      </c>
      <c r="B305" s="24">
        <v>24.0</v>
      </c>
      <c r="C305" s="24">
        <v>7.0</v>
      </c>
      <c r="D305" s="24">
        <v>1.0</v>
      </c>
      <c r="E305" s="24">
        <v>2.0</v>
      </c>
      <c r="F305" s="24" t="s">
        <v>690</v>
      </c>
      <c r="G305" s="26" t="s">
        <v>51</v>
      </c>
      <c r="H305" s="15">
        <f>VLOOKUP(G305,Codebook!$A$4:$B$39,2,FALSE)</f>
        <v>39</v>
      </c>
      <c r="I305" s="24"/>
      <c r="L305" s="15" t="s">
        <v>387</v>
      </c>
      <c r="M305" s="15" t="str">
        <f t="shared" si="1"/>
        <v>WHEN  "LandUseGrp" = 24712 THEN 39</v>
      </c>
      <c r="N305" s="15" t="s">
        <v>388</v>
      </c>
      <c r="O305" s="15" t="str">
        <f t="shared" si="2"/>
        <v>24712</v>
      </c>
      <c r="P305" s="15" t="str">
        <f t="shared" si="3"/>
        <v>if( "LandUseGrp" = 24712, 39, </v>
      </c>
      <c r="Q305" s="15" t="s">
        <v>389</v>
      </c>
    </row>
    <row r="306" ht="15.75" customHeight="1">
      <c r="A306" s="24">
        <v>2.4070201E7</v>
      </c>
      <c r="B306" s="24">
        <v>24.0</v>
      </c>
      <c r="C306" s="24">
        <v>7.0</v>
      </c>
      <c r="D306" s="24">
        <v>2.0</v>
      </c>
      <c r="E306" s="24">
        <v>1.0</v>
      </c>
      <c r="F306" s="24" t="s">
        <v>336</v>
      </c>
      <c r="G306" s="26" t="s">
        <v>38</v>
      </c>
      <c r="H306" s="15">
        <f>VLOOKUP(G306,Codebook!$A$4:$B$39,2,FALSE)</f>
        <v>32</v>
      </c>
      <c r="I306" s="24"/>
      <c r="L306" s="15" t="s">
        <v>387</v>
      </c>
      <c r="M306" s="15" t="str">
        <f t="shared" si="1"/>
        <v>WHEN  "LandUseGrp" = 24721 THEN 32</v>
      </c>
      <c r="N306" s="15" t="s">
        <v>388</v>
      </c>
      <c r="O306" s="15" t="str">
        <f t="shared" si="2"/>
        <v>24721</v>
      </c>
      <c r="P306" s="15" t="str">
        <f t="shared" si="3"/>
        <v>if( "LandUseGrp" = 24721, 32, </v>
      </c>
      <c r="Q306" s="15" t="s">
        <v>389</v>
      </c>
    </row>
    <row r="307" ht="15.75" customHeight="1">
      <c r="A307" s="24">
        <v>2.4070202E7</v>
      </c>
      <c r="B307" s="24">
        <v>24.0</v>
      </c>
      <c r="C307" s="24">
        <v>7.0</v>
      </c>
      <c r="D307" s="24">
        <v>2.0</v>
      </c>
      <c r="E307" s="24">
        <v>2.0</v>
      </c>
      <c r="F307" s="24" t="s">
        <v>691</v>
      </c>
      <c r="G307" s="26" t="s">
        <v>51</v>
      </c>
      <c r="H307" s="15">
        <f>VLOOKUP(G307,Codebook!$A$4:$B$39,2,FALSE)</f>
        <v>39</v>
      </c>
      <c r="I307" s="24"/>
      <c r="L307" s="15" t="s">
        <v>387</v>
      </c>
      <c r="M307" s="15" t="str">
        <f t="shared" si="1"/>
        <v>WHEN  "LandUseGrp" = 24722 THEN 39</v>
      </c>
      <c r="N307" s="15" t="s">
        <v>388</v>
      </c>
      <c r="O307" s="15" t="str">
        <f t="shared" si="2"/>
        <v>24722</v>
      </c>
      <c r="P307" s="15" t="str">
        <f t="shared" si="3"/>
        <v>if( "LandUseGrp" = 24722, 39, </v>
      </c>
      <c r="Q307" s="15" t="s">
        <v>389</v>
      </c>
    </row>
    <row r="308" ht="15.75" customHeight="1">
      <c r="A308" s="24">
        <v>2.4080101E7</v>
      </c>
      <c r="B308" s="24">
        <v>24.0</v>
      </c>
      <c r="C308" s="24">
        <v>8.0</v>
      </c>
      <c r="D308" s="24">
        <v>1.0</v>
      </c>
      <c r="E308" s="24">
        <v>1.0</v>
      </c>
      <c r="F308" s="24" t="s">
        <v>692</v>
      </c>
      <c r="G308" s="26" t="s">
        <v>51</v>
      </c>
      <c r="H308" s="15">
        <f>VLOOKUP(G308,Codebook!$A$4:$B$39,2,FALSE)</f>
        <v>39</v>
      </c>
      <c r="I308" s="24"/>
      <c r="L308" s="15" t="s">
        <v>387</v>
      </c>
      <c r="M308" s="15" t="str">
        <f t="shared" si="1"/>
        <v>WHEN  "LandUseGrp" = 24811 THEN 39</v>
      </c>
      <c r="N308" s="15" t="s">
        <v>388</v>
      </c>
      <c r="O308" s="15" t="str">
        <f t="shared" si="2"/>
        <v>24811</v>
      </c>
      <c r="P308" s="15" t="str">
        <f t="shared" si="3"/>
        <v>if( "LandUseGrp" = 24811, 39, </v>
      </c>
      <c r="Q308" s="15" t="s">
        <v>389</v>
      </c>
    </row>
    <row r="309" ht="15.75" customHeight="1">
      <c r="A309" s="24">
        <v>2.4080202E7</v>
      </c>
      <c r="B309" s="24">
        <v>24.0</v>
      </c>
      <c r="C309" s="24">
        <v>8.0</v>
      </c>
      <c r="D309" s="24">
        <v>2.0</v>
      </c>
      <c r="E309" s="24">
        <v>2.0</v>
      </c>
      <c r="F309" s="24" t="s">
        <v>693</v>
      </c>
      <c r="G309" s="26" t="s">
        <v>55</v>
      </c>
      <c r="H309" s="15">
        <f>VLOOKUP(G309,Codebook!$A$4:$B$39,2,FALSE)</f>
        <v>42</v>
      </c>
      <c r="I309" s="24"/>
      <c r="L309" s="15" t="s">
        <v>387</v>
      </c>
      <c r="M309" s="15" t="str">
        <f t="shared" si="1"/>
        <v>WHEN  "LandUseGrp" = 24822 THEN 42</v>
      </c>
      <c r="N309" s="15" t="s">
        <v>388</v>
      </c>
      <c r="O309" s="15" t="str">
        <f t="shared" si="2"/>
        <v>24822</v>
      </c>
      <c r="P309" s="15" t="str">
        <f t="shared" si="3"/>
        <v>if( "LandUseGrp" = 24822, 42, </v>
      </c>
      <c r="Q309" s="15" t="s">
        <v>389</v>
      </c>
    </row>
    <row r="310" ht="15.75" customHeight="1">
      <c r="A310" s="24">
        <v>2.4080204E7</v>
      </c>
      <c r="B310" s="24">
        <v>24.0</v>
      </c>
      <c r="C310" s="24">
        <v>8.0</v>
      </c>
      <c r="D310" s="24">
        <v>2.0</v>
      </c>
      <c r="E310" s="24">
        <v>4.0</v>
      </c>
      <c r="F310" s="24" t="s">
        <v>694</v>
      </c>
      <c r="G310" s="26" t="s">
        <v>55</v>
      </c>
      <c r="H310" s="15">
        <f>VLOOKUP(G310,Codebook!$A$4:$B$39,2,FALSE)</f>
        <v>42</v>
      </c>
      <c r="I310" s="24"/>
      <c r="L310" s="15" t="s">
        <v>387</v>
      </c>
      <c r="M310" s="15" t="str">
        <f t="shared" si="1"/>
        <v>WHEN  "LandUseGrp" = 24824 THEN 42</v>
      </c>
      <c r="N310" s="15" t="s">
        <v>388</v>
      </c>
      <c r="O310" s="15" t="str">
        <f t="shared" si="2"/>
        <v>24824</v>
      </c>
      <c r="P310" s="15" t="str">
        <f t="shared" si="3"/>
        <v>if( "LandUseGrp" = 24824, 42, </v>
      </c>
      <c r="Q310" s="15" t="s">
        <v>389</v>
      </c>
    </row>
    <row r="311" ht="15.75" customHeight="1">
      <c r="A311" s="24">
        <v>2.4080301E7</v>
      </c>
      <c r="B311" s="24">
        <v>24.0</v>
      </c>
      <c r="C311" s="24">
        <v>8.0</v>
      </c>
      <c r="D311" s="24">
        <v>3.0</v>
      </c>
      <c r="E311" s="24">
        <v>1.0</v>
      </c>
      <c r="F311" s="24" t="s">
        <v>695</v>
      </c>
      <c r="G311" s="26" t="s">
        <v>55</v>
      </c>
      <c r="H311" s="15">
        <f>VLOOKUP(G311,Codebook!$A$4:$B$39,2,FALSE)</f>
        <v>42</v>
      </c>
      <c r="I311" s="24"/>
      <c r="L311" s="15" t="s">
        <v>387</v>
      </c>
      <c r="M311" s="15" t="str">
        <f t="shared" si="1"/>
        <v>WHEN  "LandUseGrp" = 24831 THEN 42</v>
      </c>
      <c r="N311" s="15" t="s">
        <v>388</v>
      </c>
      <c r="O311" s="15" t="str">
        <f t="shared" si="2"/>
        <v>24831</v>
      </c>
      <c r="P311" s="15" t="str">
        <f t="shared" si="3"/>
        <v>if( "LandUseGrp" = 24831, 42, </v>
      </c>
      <c r="Q311" s="15" t="s">
        <v>389</v>
      </c>
    </row>
    <row r="312" ht="15.75" customHeight="1">
      <c r="A312" s="24">
        <v>2.4080302E7</v>
      </c>
      <c r="B312" s="24">
        <v>24.0</v>
      </c>
      <c r="C312" s="24">
        <v>8.0</v>
      </c>
      <c r="D312" s="24">
        <v>3.0</v>
      </c>
      <c r="E312" s="24">
        <v>2.0</v>
      </c>
      <c r="F312" s="24" t="s">
        <v>696</v>
      </c>
      <c r="G312" s="26" t="s">
        <v>55</v>
      </c>
      <c r="H312" s="15">
        <f>VLOOKUP(G312,Codebook!$A$4:$B$39,2,FALSE)</f>
        <v>42</v>
      </c>
      <c r="I312" s="24"/>
      <c r="L312" s="15" t="s">
        <v>387</v>
      </c>
      <c r="M312" s="15" t="str">
        <f t="shared" si="1"/>
        <v>WHEN  "LandUseGrp" = 24832 THEN 42</v>
      </c>
      <c r="N312" s="15" t="s">
        <v>388</v>
      </c>
      <c r="O312" s="15" t="str">
        <f t="shared" si="2"/>
        <v>24832</v>
      </c>
      <c r="P312" s="15" t="str">
        <f t="shared" si="3"/>
        <v>if( "LandUseGrp" = 24832, 42, </v>
      </c>
      <c r="Q312" s="15" t="s">
        <v>389</v>
      </c>
    </row>
    <row r="313" ht="15.75" customHeight="1">
      <c r="A313" s="24">
        <v>2.4080401E7</v>
      </c>
      <c r="B313" s="24">
        <v>24.0</v>
      </c>
      <c r="C313" s="24">
        <v>8.0</v>
      </c>
      <c r="D313" s="24">
        <v>4.0</v>
      </c>
      <c r="E313" s="24">
        <v>1.0</v>
      </c>
      <c r="F313" s="24" t="s">
        <v>697</v>
      </c>
      <c r="G313" s="26" t="s">
        <v>55</v>
      </c>
      <c r="H313" s="15">
        <f>VLOOKUP(G313,Codebook!$A$4:$B$39,2,FALSE)</f>
        <v>42</v>
      </c>
      <c r="I313" s="24"/>
      <c r="L313" s="15" t="s">
        <v>387</v>
      </c>
      <c r="M313" s="15" t="str">
        <f t="shared" si="1"/>
        <v>WHEN  "LandUseGrp" = 24841 THEN 42</v>
      </c>
      <c r="N313" s="15" t="s">
        <v>388</v>
      </c>
      <c r="O313" s="15" t="str">
        <f t="shared" si="2"/>
        <v>24841</v>
      </c>
      <c r="P313" s="15" t="str">
        <f t="shared" si="3"/>
        <v>if( "LandUseGrp" = 24841, 42, </v>
      </c>
      <c r="Q313" s="15" t="s">
        <v>389</v>
      </c>
    </row>
    <row r="314" ht="15.75" customHeight="1">
      <c r="A314" s="24">
        <v>2.4080402E7</v>
      </c>
      <c r="B314" s="24">
        <v>24.0</v>
      </c>
      <c r="C314" s="24">
        <v>8.0</v>
      </c>
      <c r="D314" s="24">
        <v>4.0</v>
      </c>
      <c r="E314" s="24">
        <v>2.0</v>
      </c>
      <c r="F314" s="24" t="s">
        <v>698</v>
      </c>
      <c r="G314" s="26" t="s">
        <v>55</v>
      </c>
      <c r="H314" s="15">
        <f>VLOOKUP(G314,Codebook!$A$4:$B$39,2,FALSE)</f>
        <v>42</v>
      </c>
      <c r="I314" s="24"/>
      <c r="L314" s="15" t="s">
        <v>387</v>
      </c>
      <c r="M314" s="15" t="str">
        <f t="shared" si="1"/>
        <v>WHEN  "LandUseGrp" = 24842 THEN 42</v>
      </c>
      <c r="N314" s="15" t="s">
        <v>388</v>
      </c>
      <c r="O314" s="15" t="str">
        <f t="shared" si="2"/>
        <v>24842</v>
      </c>
      <c r="P314" s="15" t="str">
        <f t="shared" si="3"/>
        <v>if( "LandUseGrp" = 24842, 42, </v>
      </c>
      <c r="Q314" s="15" t="s">
        <v>389</v>
      </c>
    </row>
    <row r="315" ht="15.75" customHeight="1">
      <c r="A315" s="24">
        <v>2.4080403E7</v>
      </c>
      <c r="B315" s="24">
        <v>24.0</v>
      </c>
      <c r="C315" s="24">
        <v>8.0</v>
      </c>
      <c r="D315" s="24">
        <v>4.0</v>
      </c>
      <c r="E315" s="24">
        <v>3.0</v>
      </c>
      <c r="F315" s="24" t="s">
        <v>699</v>
      </c>
      <c r="G315" s="26" t="s">
        <v>55</v>
      </c>
      <c r="H315" s="15">
        <f>VLOOKUP(G315,Codebook!$A$4:$B$39,2,FALSE)</f>
        <v>42</v>
      </c>
      <c r="I315" s="24"/>
      <c r="L315" s="15" t="s">
        <v>387</v>
      </c>
      <c r="M315" s="15" t="str">
        <f t="shared" si="1"/>
        <v>WHEN  "LandUseGrp" = 24843 THEN 42</v>
      </c>
      <c r="N315" s="15" t="s">
        <v>388</v>
      </c>
      <c r="O315" s="15" t="str">
        <f t="shared" si="2"/>
        <v>24843</v>
      </c>
      <c r="P315" s="15" t="str">
        <f t="shared" si="3"/>
        <v>if( "LandUseGrp" = 24843, 42, </v>
      </c>
      <c r="Q315" s="15" t="s">
        <v>389</v>
      </c>
    </row>
    <row r="316" ht="15.75" customHeight="1">
      <c r="A316" s="24">
        <v>2.4080501E7</v>
      </c>
      <c r="B316" s="24">
        <v>24.0</v>
      </c>
      <c r="C316" s="24">
        <v>8.0</v>
      </c>
      <c r="D316" s="24">
        <v>5.0</v>
      </c>
      <c r="E316" s="24">
        <v>1.0</v>
      </c>
      <c r="F316" s="24" t="s">
        <v>700</v>
      </c>
      <c r="G316" s="26" t="s">
        <v>55</v>
      </c>
      <c r="H316" s="15">
        <f>VLOOKUP(G316,Codebook!$A$4:$B$39,2,FALSE)</f>
        <v>42</v>
      </c>
      <c r="I316" s="24"/>
      <c r="L316" s="15" t="s">
        <v>387</v>
      </c>
      <c r="M316" s="15" t="str">
        <f t="shared" si="1"/>
        <v>WHEN  "LandUseGrp" = 24851 THEN 42</v>
      </c>
      <c r="N316" s="15" t="s">
        <v>388</v>
      </c>
      <c r="O316" s="15" t="str">
        <f t="shared" si="2"/>
        <v>24851</v>
      </c>
      <c r="P316" s="15" t="str">
        <f t="shared" si="3"/>
        <v>if( "LandUseGrp" = 24851, 42, </v>
      </c>
      <c r="Q316" s="15" t="s">
        <v>389</v>
      </c>
    </row>
    <row r="317" ht="15.75" customHeight="1">
      <c r="A317" s="24">
        <v>2.5010203E7</v>
      </c>
      <c r="B317" s="24">
        <v>25.0</v>
      </c>
      <c r="C317" s="24">
        <v>1.0</v>
      </c>
      <c r="D317" s="24">
        <v>2.0</v>
      </c>
      <c r="E317" s="24">
        <v>3.0</v>
      </c>
      <c r="F317" s="24" t="s">
        <v>701</v>
      </c>
      <c r="G317" s="26" t="s">
        <v>25</v>
      </c>
      <c r="H317" s="15">
        <f>VLOOKUP(G317,Codebook!$A$4:$B$39,2,FALSE)</f>
        <v>22</v>
      </c>
      <c r="I317" s="24"/>
      <c r="L317" s="15" t="s">
        <v>387</v>
      </c>
      <c r="M317" s="15" t="str">
        <f t="shared" si="1"/>
        <v>WHEN  "LandUseGrp" = 25123 THEN 22</v>
      </c>
      <c r="N317" s="15" t="s">
        <v>388</v>
      </c>
      <c r="O317" s="15" t="str">
        <f t="shared" si="2"/>
        <v>25123</v>
      </c>
      <c r="P317" s="15" t="str">
        <f t="shared" si="3"/>
        <v>if( "LandUseGrp" = 25123, 22, </v>
      </c>
      <c r="Q317" s="15" t="s">
        <v>389</v>
      </c>
    </row>
    <row r="318" ht="15.75" customHeight="1">
      <c r="A318" s="24">
        <v>5.50104E7</v>
      </c>
      <c r="B318" s="24">
        <v>55.0</v>
      </c>
      <c r="C318" s="24">
        <v>1.0</v>
      </c>
      <c r="D318" s="24">
        <v>4.0</v>
      </c>
      <c r="E318" s="24">
        <v>0.0</v>
      </c>
      <c r="F318" s="24" t="s">
        <v>702</v>
      </c>
      <c r="G318" s="8" t="s">
        <v>40</v>
      </c>
      <c r="H318" s="15">
        <f>VLOOKUP(G318,Codebook!$A$4:$B$39,2,FALSE)</f>
        <v>33</v>
      </c>
      <c r="I318" s="24"/>
      <c r="L318" s="15" t="s">
        <v>387</v>
      </c>
      <c r="M318" s="15" t="str">
        <f t="shared" si="1"/>
        <v>WHEN  "LandUseGrp" = 55140 THEN 33</v>
      </c>
      <c r="N318" s="15" t="s">
        <v>388</v>
      </c>
      <c r="O318" s="15" t="str">
        <f t="shared" si="2"/>
        <v>55140</v>
      </c>
      <c r="P318" s="15" t="str">
        <f t="shared" si="3"/>
        <v>if( "LandUseGrp" = 55140, 33, </v>
      </c>
      <c r="Q318" s="15" t="s">
        <v>389</v>
      </c>
    </row>
    <row r="319" ht="15.75" customHeight="1">
      <c r="A319" s="24">
        <v>6.1E7</v>
      </c>
      <c r="B319" s="24">
        <v>61.0</v>
      </c>
      <c r="C319" s="24">
        <v>0.0</v>
      </c>
      <c r="D319" s="24">
        <v>0.0</v>
      </c>
      <c r="E319" s="24">
        <v>0.0</v>
      </c>
      <c r="F319" s="24" t="s">
        <v>703</v>
      </c>
      <c r="G319" s="26" t="s">
        <v>74</v>
      </c>
      <c r="H319" s="15">
        <f>VLOOKUP(G319,Codebook!$A$4:$B$39,2,FALSE)</f>
        <v>0</v>
      </c>
      <c r="I319" s="24"/>
      <c r="L319" s="15" t="s">
        <v>387</v>
      </c>
      <c r="M319" s="15" t="str">
        <f t="shared" si="1"/>
        <v>WHEN  "LandUseGrp" = 61000 THEN 0</v>
      </c>
      <c r="N319" s="15" t="s">
        <v>388</v>
      </c>
      <c r="O319" s="15" t="str">
        <f t="shared" si="2"/>
        <v>61000</v>
      </c>
      <c r="P319" s="15" t="str">
        <f t="shared" si="3"/>
        <v>if( "LandUseGrp" = 61000, 0, </v>
      </c>
      <c r="Q319" s="15" t="s">
        <v>389</v>
      </c>
    </row>
    <row r="320" ht="15.75" customHeight="1">
      <c r="A320" s="24">
        <v>6.2E7</v>
      </c>
      <c r="B320" s="24">
        <v>62.0</v>
      </c>
      <c r="C320" s="24">
        <v>0.0</v>
      </c>
      <c r="D320" s="24">
        <v>0.0</v>
      </c>
      <c r="E320" s="24">
        <v>0.0</v>
      </c>
      <c r="F320" s="24" t="s">
        <v>704</v>
      </c>
      <c r="G320" s="26" t="s">
        <v>74</v>
      </c>
      <c r="H320" s="15">
        <f>VLOOKUP(G320,Codebook!$A$4:$B$39,2,FALSE)</f>
        <v>0</v>
      </c>
      <c r="I320" s="24"/>
      <c r="L320" s="15" t="s">
        <v>387</v>
      </c>
      <c r="M320" s="15" t="str">
        <f t="shared" si="1"/>
        <v>WHEN  "LandUseGrp" = 62000 THEN 0</v>
      </c>
      <c r="N320" s="15" t="s">
        <v>388</v>
      </c>
      <c r="O320" s="15" t="str">
        <f t="shared" si="2"/>
        <v>62000</v>
      </c>
      <c r="P320" s="15" t="str">
        <f t="shared" si="3"/>
        <v>if( "LandUseGrp" = 62000, 0, </v>
      </c>
      <c r="Q320" s="15" t="s">
        <v>389</v>
      </c>
    </row>
    <row r="321" ht="15.75" customHeight="1">
      <c r="A321" s="24">
        <v>6.3E7</v>
      </c>
      <c r="B321" s="24">
        <v>63.0</v>
      </c>
      <c r="C321" s="24">
        <v>0.0</v>
      </c>
      <c r="D321" s="24">
        <v>0.0</v>
      </c>
      <c r="E321" s="24">
        <v>0.0</v>
      </c>
      <c r="F321" s="24" t="s">
        <v>705</v>
      </c>
      <c r="G321" s="26" t="s">
        <v>74</v>
      </c>
      <c r="H321" s="15">
        <f>VLOOKUP(G321,Codebook!$A$4:$B$39,2,FALSE)</f>
        <v>0</v>
      </c>
      <c r="I321" s="24"/>
      <c r="L321" s="15" t="s">
        <v>387</v>
      </c>
      <c r="M321" s="15" t="str">
        <f t="shared" si="1"/>
        <v>WHEN  "LandUseGrp" = 63000 THEN 0</v>
      </c>
      <c r="N321" s="15" t="s">
        <v>388</v>
      </c>
      <c r="O321" s="15" t="str">
        <f t="shared" si="2"/>
        <v>63000</v>
      </c>
      <c r="P321" s="15" t="str">
        <f t="shared" si="3"/>
        <v>if( "LandUseGrp" = 63000, 0, </v>
      </c>
      <c r="Q321" s="15" t="s">
        <v>389</v>
      </c>
    </row>
    <row r="322" ht="15.75" customHeight="1">
      <c r="A322" s="24">
        <v>9.9E7</v>
      </c>
      <c r="B322" s="24">
        <v>99.0</v>
      </c>
      <c r="C322" s="24">
        <v>0.0</v>
      </c>
      <c r="D322" s="24">
        <v>0.0</v>
      </c>
      <c r="E322" s="24">
        <v>0.0</v>
      </c>
      <c r="F322" s="24" t="s">
        <v>706</v>
      </c>
      <c r="G322" s="26" t="s">
        <v>74</v>
      </c>
      <c r="H322" s="15">
        <f>VLOOKUP(G322,Codebook!$A$4:$B$39,2,FALSE)</f>
        <v>0</v>
      </c>
      <c r="I322" s="24"/>
      <c r="L322" s="15" t="s">
        <v>387</v>
      </c>
      <c r="M322" s="15" t="str">
        <f t="shared" si="1"/>
        <v>WHEN  "LandUseGrp" = 99000 THEN 0</v>
      </c>
      <c r="N322" s="15" t="s">
        <v>388</v>
      </c>
      <c r="O322" s="15" t="str">
        <f t="shared" si="2"/>
        <v>99000</v>
      </c>
      <c r="P322" s="15" t="str">
        <f t="shared" si="3"/>
        <v>if( "LandUseGrp" = 99000, 0, </v>
      </c>
      <c r="Q322" s="15" t="s">
        <v>389</v>
      </c>
    </row>
    <row r="323" ht="15.75" customHeight="1">
      <c r="A323" s="24">
        <v>2.2010611E7</v>
      </c>
      <c r="B323" s="24">
        <v>22.0</v>
      </c>
      <c r="C323" s="24">
        <v>1.0</v>
      </c>
      <c r="D323" s="24">
        <v>6.0</v>
      </c>
      <c r="E323" s="24">
        <v>11.0</v>
      </c>
      <c r="F323" s="24" t="s">
        <v>707</v>
      </c>
      <c r="G323" s="26" t="s">
        <v>55</v>
      </c>
      <c r="H323" s="15">
        <f>VLOOKUP(G323,Codebook!$A$4:$B$39,2,FALSE)</f>
        <v>42</v>
      </c>
      <c r="I323" s="24"/>
      <c r="L323" s="15" t="s">
        <v>387</v>
      </c>
      <c r="M323" s="15" t="str">
        <f t="shared" si="1"/>
        <v>WHEN  "LandUseGrp" = 221611 THEN 42</v>
      </c>
      <c r="N323" s="15" t="s">
        <v>388</v>
      </c>
      <c r="O323" s="15" t="str">
        <f t="shared" si="2"/>
        <v>221611</v>
      </c>
      <c r="P323" s="15" t="str">
        <f t="shared" si="3"/>
        <v>if( "LandUseGrp" = 221611, 42, </v>
      </c>
      <c r="Q323" s="15" t="s">
        <v>389</v>
      </c>
    </row>
    <row r="324" ht="15.75" customHeight="1">
      <c r="A324" s="24">
        <v>1.2010102E7</v>
      </c>
      <c r="B324" s="24">
        <v>12.0</v>
      </c>
      <c r="C324" s="24">
        <v>1.0</v>
      </c>
      <c r="D324" s="24">
        <v>1.0</v>
      </c>
      <c r="E324" s="24">
        <v>2.0</v>
      </c>
      <c r="F324" s="24" t="s">
        <v>708</v>
      </c>
      <c r="G324" s="26" t="s">
        <v>42</v>
      </c>
      <c r="H324" s="15">
        <f>VLOOKUP(G324,Codebook!$A$4:$B$39,2,FALSE)</f>
        <v>34</v>
      </c>
      <c r="I324" s="24"/>
      <c r="L324" s="15" t="s">
        <v>387</v>
      </c>
      <c r="M324" s="15" t="str">
        <f t="shared" si="1"/>
        <v>WHEN  "LandUseGrp" = 12112 THEN 34</v>
      </c>
      <c r="N324" s="15" t="s">
        <v>388</v>
      </c>
      <c r="O324" s="15" t="str">
        <f t="shared" si="2"/>
        <v>12112</v>
      </c>
      <c r="P324" s="15" t="str">
        <f t="shared" si="3"/>
        <v>if( "LandUseGrp" = 12112, 34, </v>
      </c>
      <c r="Q324" s="15" t="s">
        <v>389</v>
      </c>
    </row>
    <row r="325" ht="15.75" customHeight="1">
      <c r="A325" s="24">
        <v>1.2010104E7</v>
      </c>
      <c r="B325" s="24">
        <v>12.0</v>
      </c>
      <c r="C325" s="24">
        <v>1.0</v>
      </c>
      <c r="D325" s="24">
        <v>1.0</v>
      </c>
      <c r="E325" s="24">
        <v>4.0</v>
      </c>
      <c r="F325" s="24" t="s">
        <v>709</v>
      </c>
      <c r="G325" s="26" t="s">
        <v>42</v>
      </c>
      <c r="H325" s="15">
        <f>VLOOKUP(G325,Codebook!$A$4:$B$39,2,FALSE)</f>
        <v>34</v>
      </c>
      <c r="I325" s="24"/>
      <c r="L325" s="15" t="s">
        <v>387</v>
      </c>
      <c r="M325" s="15" t="str">
        <f t="shared" si="1"/>
        <v>WHEN  "LandUseGrp" = 12114 THEN 34</v>
      </c>
      <c r="N325" s="15" t="s">
        <v>388</v>
      </c>
      <c r="O325" s="15" t="str">
        <f t="shared" si="2"/>
        <v>12114</v>
      </c>
      <c r="P325" s="15" t="str">
        <f t="shared" si="3"/>
        <v>if( "LandUseGrp" = 12114, 34, </v>
      </c>
      <c r="Q325" s="15" t="s">
        <v>389</v>
      </c>
    </row>
    <row r="326" ht="15.75" customHeight="1">
      <c r="A326" s="24">
        <v>1.2010311E7</v>
      </c>
      <c r="B326" s="24">
        <v>12.0</v>
      </c>
      <c r="C326" s="24">
        <v>1.0</v>
      </c>
      <c r="D326" s="24">
        <v>3.0</v>
      </c>
      <c r="E326" s="24">
        <v>11.0</v>
      </c>
      <c r="F326" s="24" t="s">
        <v>710</v>
      </c>
      <c r="G326" s="26" t="s">
        <v>42</v>
      </c>
      <c r="H326" s="15">
        <f>VLOOKUP(G326,Codebook!$A$4:$B$39,2,FALSE)</f>
        <v>34</v>
      </c>
      <c r="I326" s="24"/>
      <c r="L326" s="15" t="s">
        <v>387</v>
      </c>
      <c r="M326" s="15" t="str">
        <f t="shared" si="1"/>
        <v>WHEN  "LandUseGrp" = 121311 THEN 34</v>
      </c>
      <c r="N326" s="15" t="s">
        <v>388</v>
      </c>
      <c r="O326" s="15" t="str">
        <f t="shared" si="2"/>
        <v>121311</v>
      </c>
      <c r="P326" s="15" t="str">
        <f t="shared" si="3"/>
        <v>if( "LandUseGrp" = 121311, 34, </v>
      </c>
      <c r="Q326" s="15" t="s">
        <v>389</v>
      </c>
    </row>
    <row r="327" ht="15.75" customHeight="1">
      <c r="A327" s="24">
        <v>1.2040102E7</v>
      </c>
      <c r="B327" s="24">
        <v>12.0</v>
      </c>
      <c r="C327" s="24">
        <v>4.0</v>
      </c>
      <c r="D327" s="24">
        <v>1.0</v>
      </c>
      <c r="E327" s="24">
        <v>2.0</v>
      </c>
      <c r="F327" s="24" t="s">
        <v>711</v>
      </c>
      <c r="G327" s="24" t="s">
        <v>17</v>
      </c>
      <c r="H327" s="15">
        <f>VLOOKUP(G327,Codebook!$A$4:$B$39,2,FALSE)</f>
        <v>13</v>
      </c>
      <c r="I327" s="24"/>
      <c r="L327" s="15" t="s">
        <v>387</v>
      </c>
      <c r="M327" s="15" t="str">
        <f t="shared" si="1"/>
        <v>WHEN  "LandUseGrp" = 12412 THEN 13</v>
      </c>
      <c r="N327" s="15" t="s">
        <v>388</v>
      </c>
      <c r="O327" s="15" t="str">
        <f t="shared" si="2"/>
        <v>12412</v>
      </c>
      <c r="P327" s="15" t="str">
        <f t="shared" si="3"/>
        <v>if( "LandUseGrp" = 12412, 13, </v>
      </c>
      <c r="Q327" s="15" t="s">
        <v>389</v>
      </c>
    </row>
    <row r="328" ht="15.75" customHeight="1">
      <c r="A328" s="24">
        <v>1.5010304E7</v>
      </c>
      <c r="B328" s="24">
        <v>15.0</v>
      </c>
      <c r="C328" s="24">
        <v>1.0</v>
      </c>
      <c r="D328" s="24">
        <v>3.0</v>
      </c>
      <c r="E328" s="24">
        <v>4.0</v>
      </c>
      <c r="F328" s="24" t="s">
        <v>712</v>
      </c>
      <c r="G328" s="24" t="s">
        <v>36</v>
      </c>
      <c r="H328" s="15">
        <f>VLOOKUP(G328,Codebook!$A$4:$B$39,2,FALSE)</f>
        <v>31</v>
      </c>
      <c r="I328" s="24"/>
      <c r="L328" s="15" t="s">
        <v>387</v>
      </c>
      <c r="M328" s="15" t="str">
        <f t="shared" si="1"/>
        <v>WHEN  "LandUseGrp" = 15134 THEN 31</v>
      </c>
      <c r="N328" s="15" t="s">
        <v>388</v>
      </c>
      <c r="O328" s="15" t="str">
        <f t="shared" si="2"/>
        <v>15134</v>
      </c>
      <c r="P328" s="15" t="str">
        <f t="shared" si="3"/>
        <v>if( "LandUseGrp" = 15134, 31, </v>
      </c>
      <c r="Q328" s="15" t="s">
        <v>389</v>
      </c>
    </row>
    <row r="329" ht="15.75" customHeight="1">
      <c r="A329" s="24">
        <v>2.0020407E7</v>
      </c>
      <c r="B329" s="24">
        <v>20.0</v>
      </c>
      <c r="C329" s="24">
        <v>2.0</v>
      </c>
      <c r="D329" s="24">
        <v>4.0</v>
      </c>
      <c r="E329" s="24">
        <v>7.0</v>
      </c>
      <c r="F329" s="24" t="s">
        <v>713</v>
      </c>
      <c r="G329" s="26" t="s">
        <v>25</v>
      </c>
      <c r="H329" s="15">
        <f>VLOOKUP(G329,Codebook!$A$4:$B$39,2,FALSE)</f>
        <v>22</v>
      </c>
      <c r="I329" s="24"/>
      <c r="L329" s="15" t="s">
        <v>387</v>
      </c>
      <c r="M329" s="15" t="str">
        <f t="shared" si="1"/>
        <v>WHEN  "LandUseGrp" = 20247 THEN 22</v>
      </c>
      <c r="N329" s="15" t="s">
        <v>388</v>
      </c>
      <c r="O329" s="15" t="str">
        <f t="shared" si="2"/>
        <v>20247</v>
      </c>
      <c r="P329" s="15" t="str">
        <f t="shared" si="3"/>
        <v>if( "LandUseGrp" = 20247, 22, </v>
      </c>
      <c r="Q329" s="15" t="s">
        <v>389</v>
      </c>
    </row>
    <row r="330" ht="15.75" customHeight="1">
      <c r="A330" s="24">
        <v>1.4010608E7</v>
      </c>
      <c r="B330" s="24">
        <v>14.0</v>
      </c>
      <c r="C330" s="24">
        <v>1.0</v>
      </c>
      <c r="D330" s="24">
        <v>6.0</v>
      </c>
      <c r="E330" s="24">
        <v>8.0</v>
      </c>
      <c r="F330" s="24" t="s">
        <v>714</v>
      </c>
      <c r="G330" s="26" t="s">
        <v>44</v>
      </c>
      <c r="H330" s="15">
        <f>VLOOKUP(G330,Codebook!$A$4:$B$39,2,FALSE)</f>
        <v>35</v>
      </c>
      <c r="I330" s="24"/>
      <c r="L330" s="15" t="s">
        <v>387</v>
      </c>
      <c r="M330" s="15" t="str">
        <f t="shared" si="1"/>
        <v>WHEN  "LandUseGrp" = 14168 THEN 35</v>
      </c>
      <c r="N330" s="15" t="s">
        <v>388</v>
      </c>
      <c r="O330" s="15" t="str">
        <f t="shared" si="2"/>
        <v>14168</v>
      </c>
      <c r="P330" s="15" t="str">
        <f t="shared" si="3"/>
        <v>if( "LandUseGrp" = 14168, 35, </v>
      </c>
      <c r="Q330" s="15" t="s">
        <v>389</v>
      </c>
    </row>
    <row r="331" ht="15.75" customHeight="1"/>
    <row r="332" ht="15.75" customHeight="1"/>
    <row r="333" ht="15.75" customHeight="1">
      <c r="K333" s="27"/>
    </row>
    <row r="334" ht="15.75" customHeight="1">
      <c r="N334" s="10" t="s">
        <v>715</v>
      </c>
    </row>
    <row r="335" ht="15.75" customHeight="1">
      <c r="N335" s="27" t="str">
        <f>CONCATENATE(P4:P330,71,Q4:Q330)</f>
        <v>if( "LandUseGrp" = 11121, 22, if( "LandUseGrp" = 11124, 22, if( "LandUseGrp" = 11210, 90, if( "LandUseGrp" = 11211, 90, if( "LandUseGrp" = 11511, 90, if( "LandUseGrp" = 11610, 90, if( "LandUseGrp" = 11620, 90, if( "LandUseGrp" = 11621, 90, if( "LandUseGrp" = 11623, 90, if( "LandUseGrp" = 11628, 90, if( "LandUseGrp" = 11811, 90, if( "LandUseGrp" = 11824, 33, if( "LandUseGrp" = 11831, 90, if( "LandUseGrp" = 11840, 33, if( "LandUseGrp" = 11910, 90, if( "LandUseGrp" = 11911, 80, if( "LandUseGrp" = 12110, 34, if( "LandUseGrp" = 12121, 34, if( "LandUseGrp" = 12122, 34, if( "LandUseGrp" = 12123, 34, if( "LandUseGrp" = 12124, 34, if( "LandUseGrp" = 12130, 34, if( "LandUseGrp" = 12133, 34, if( "LandUseGrp" = 12134, 34, if( "LandUseGrp" = 12135, 34, if( "LandUseGrp" = 12136, 34, if( "LandUseGrp" = 12137, 34, if( "LandUseGrp" = 12138, 34, if( "LandUseGrp" = 12139, 34, if( "LandUseGrp" = 121312, 34, if( "LandUseGrp" = 12141, 34, if( "LandUseGrp" = 12142, 34, if( "LandUseGrp" = 12211, 34, if( "LandUseGrp" = 12310, 39, if( "LandUseGrp" = 12312, 39, if( "LandUseGrp" = 12420, 34, if( "LandUseGrp" = 12510, 36, if( "LandUseGrp" = 12512, 36, if( "LandUseGrp" = 12513, 36, if( "LandUseGrp" = 12521, 39, if( "LandUseGrp" = 12411, 13, if( "LandUseGrp" = 12413, 13, if( "LandUseGrp" = 12522, 39, if( "LandUseGrp" = 12523, 39, if( "LandUseGrp" = 12524, 39, if( "LandUseGrp" = 12525, 39, if( "LandUseGrp" = 12610, 22, if( "LandUseGrp" = 12621, 24, if( "LandUseGrp" = 12622, 39, if( "LandUseGrp" = 12623, 39, if( "LandUseGrp" = 12710, 24, if( "LandUseGrp" = 12800, 39, if( "LandUseGrp" = 12812, 39, if( "LandUseGrp" = 13110, 39, if( "LandUseGrp" = 14110, 35, if( "LandUseGrp" = 14120, 35, if( "LandUseGrp" = 14130, 35, if( "LandUseGrp" = 14140, 35, if( "LandUseGrp" = 14142, 35, if( "LandUseGrp" = 14151, 35, if( "LandUseGrp" = 14152, 35, if( "LandUseGrp" = 14162, 35, if( "LandUseGrp" = 14165, 35, if( "LandUseGrp" = 14167, 35, if( "LandUseGrp" = 14211, 37, if( "LandUseGrp" = 14212, 37, if( "LandUseGrp" = 14221, 31, if( "LandUseGrp" = 14222, 37, if( "LandUseGrp" = 15111, 32, if( "LandUseGrp" = 15112, 31, if( "LandUseGrp" = 15113, 31, if( "LandUseGrp" = 15114, 31, if( "LandUseGrp" = 15115, 31, if( "LandUseGrp" = 15116, 31, if( "LandUseGrp" = 15118, 31, if( "LandUseGrp" = 15121, 37, if( "LandUseGrp" = 15122, 37, if( "LandUseGrp" = 15123, 37, if( "LandUseGrp" = 15124, 37, if( "LandUseGrp" = 15130, 22, if( "LandUseGrp" = 15131, 22, if( "LandUseGrp" = 15136, 22, if( "LandUseGrp" = 15139, 39, if( "LandUseGrp" = 15141, 22, if( "LandUseGrp" = 15144, 39, if( "LandUseGrp" = 15148, 39, if( "LandUseGrp" = 15211, 39, if( "LandUseGrp" = 15221, 39, if( "LandUseGrp" = 15230, 39, if( "LandUseGrp" = 15231, 39, if( "LandUseGrp" = 15310, 26, if( "LandUseGrp" = 15311, 26, if( "LandUseGrp" = 15313, 26, if( "LandUseGrp" = 15318, 26, if( "LandUseGrp" = 15321, 26, if( "LandUseGrp" = 15322, 26, if( "LandUseGrp" = 15324, 26, if( "LandUseGrp" = 15325, 26, if( "LandUseGrp" = 15326, 26, if( "LandUseGrp" = 15327, 26, if( "LandUseGrp" = 15331, 26, if( "LandUseGrp" = 15332, 26, if( "LandUseGrp" = 15341, 26, if( "LandUseGrp" = 15343, 26, if( "LandUseGrp" = 15344, 26, if( "LandUseGrp" = 15345, 26, if( "LandUseGrp" = 15354, 26, if( "LandUseGrp" = 15363, 26, if( "LandUseGrp" = 15370, 26, if( "LandUseGrp" = 15383, 26, if( "LandUseGrp" = 15392, 26, if( "LandUseGrp" = 15394, 26, if( "LandUseGrp" = 15396, 26, if( "LandUseGrp" = 153100, 26, if( "LandUseGrp" = 15411, 26, if( "LandUseGrp" = 15420, 83, if( "LandUseGrp" = 15421, 83, if( "LandUseGrp" = 15431, 83, if( "LandUseGrp" = 15511, 14, if( "LandUseGrp" = 15512, 14, if( "LandUseGrp" = 15513, 14, if( "LandUseGrp" = 15514, 14, if( "LandUseGrp" = 161300, 22, if( "LandUseGrp" = 161400, 23, if( "LandUseGrp" = 161500, 23, if( "LandUseGrp" = 17100, 23, if( "LandUseGrp" = 18110, 22, if( "LandUseGrp" = 18111, 39, if( "LandUseGrp" = 18112, 39, if( "LandUseGrp" = 19111, 12, if( "LandUseGrp" = 19120, 12, if( "LandUseGrp" = 19121, 39, if( "LandUseGrp" = 19132, 14, if( "LandUseGrp" = 19133, 14, if( "LandUseGrp" = 19210, 10, if( "LandUseGrp" = 19219, 10, if( "LandUseGrp" = 192110, 10, if( "LandUseGrp" = 20100, 22, if( "LandUseGrp" = 20210, 22, if( "LandUseGrp" = 20211, 22, if( "LandUseGrp" = 20212, 22, if( "LandUseGrp" = 20213, 22, if( "LandUseGrp" = 20214, 22, if( "LandUseGrp" = 20220, 22, if( "LandUseGrp" = 20221, 22, if( "LandUseGrp" = 20222, 22, if( "LandUseGrp" = 20223, 22, if( "LandUseGrp" = 20224, 22, if( "LandUseGrp" = 20225, 22, if( "LandUseGrp" = 20226, 22, if( "LandUseGrp" = 20227, 22, if( "LandUseGrp" = 20228, 22, if( "LandUseGrp" = 20230, 22, if( "LandUseGrp" = 20231, 22, if( "LandUseGrp" = 20232, 22, if( "LandUseGrp" = 20233, 22, if( "LandUseGrp" = 20234, 22, if( "LandUseGrp" = 20235, 22, if( "LandUseGrp" = 20236, 22, if( "LandUseGrp" = 20237, 22, if( "LandUseGrp" = 20238, 22, if( "LandUseGrp" = 20240, 22, if( "LandUseGrp" = 20241, 22, if( "LandUseGrp" = 20242, 22, if( "LandUseGrp" = 20243, 22, if( "LandUseGrp" = 20244, 22, if( "LandUseGrp" = 20245, 22, if( "LandUseGrp" = 20246, 22, if( "LandUseGrp" = 20248, 22, if( "LandUseGrp" = 20250, 22, if( "LandUseGrp" = 20251, 22, if( "LandUseGrp" = 20252, 22, if( "LandUseGrp" = 20253, 22, if( "LandUseGrp" = 20254, 22, if( "LandUseGrp" = 20255, 22, if( "LandUseGrp" = 20256, 22, if( "LandUseGrp" = 20257, 22, if( "LandUseGrp" = 20258, 22, if( "LandUseGrp" = 20201, 22, if( "LandUseGrp" = 20202, 22, if( "LandUseGrp" = 20203, 22, if( "LandUseGrp" = 20204, 22, if( "LandUseGrp" = 20205, 22, if( "LandUseGrp" = 20206, 22, if( "LandUseGrp" = 20207, 22, if( "LandUseGrp" = 20208, 22, if( "LandUseGrp" = 21210, 22, if( "LandUseGrp" = 22111, 81, if( "LandUseGrp" = 22112, 81, if( "LandUseGrp" = 22114, 81, if( "LandUseGrp" = 22121, 81, if( "LandUseGrp" = 22131, 81, if( "LandUseGrp" = 22142, 42, if( "LandUseGrp" = 22150, 42, if( "LandUseGrp" = 221510, 42, if( "LandUseGrp" = 221511, 42, if( "LandUseGrp" = 221512, 42, if( "LandUseGrp" = 221513, 42, if( "LandUseGrp" = 221514, 33, if( "LandUseGrp" = 221515, 42, if( "LandUseGrp" = 221516, 41, if( "LandUseGrp" = 221517, 81, if( "LandUseGrp" = 221518, 42, if( "LandUseGrp" = 221519, 81, if( "LandUseGrp" = 221520, 42, if( "LandUseGrp" = 221521, 41, if( "LandUseGrp" = 221522, 42, if( "LandUseGrp" = 221523, 42, if( "LandUseGrp" = 221524, 42, if( "LandUseGrp" = 221525, 42, if( "LandUseGrp" = 221526, 42, if( "LandUseGrp" = 221527, 42, if( "LandUseGrp" = 221528, 42, if( "LandUseGrp" = 221529, 42, if( "LandUseGrp" = 221530, 42, if( "LandUseGrp" = 221531, 42, if( "LandUseGrp" = 221532, 42, if( "LandUseGrp" = 221533, 42, if( "LandUseGrp" = 221534, 42, if( "LandUseGrp" = 221535, 41, if( "LandUseGrp" = 221536, 42, if( "LandUseGrp" = 221537, 42, if( "LandUseGrp" = 221538, 42, if( "LandUseGrp" = 221539, 42, if( "LandUseGrp" = 22160, 42, if( "LandUseGrp" = 22165, 42, if( "LandUseGrp" = 221610, 42, if( "LandUseGrp" = 221612, 42, if( "LandUseGrp" = 221614, 42, if( "LandUseGrp" = 22213, 42, if( "LandUseGrp" = 22214, 42, if( "LandUseGrp" = 22217, 42, if( "LandUseGrp" = 22219, 42, if( "LandUseGrp" = 22221, 42, if( "LandUseGrp" = 22222, 42, if( "LandUseGrp" = 22223, 42, if( "LandUseGrp" = 22224, 42, if( "LandUseGrp" = 22232, 42, if( "LandUseGrp" = 22233, 41, if( "LandUseGrp" = 22234, 41, if( "LandUseGrp" = 22237, 41, if( "LandUseGrp" = 22238, 41, if( "LandUseGrp" = 22311, 83, if( "LandUseGrp" = 22312, 83, if( "LandUseGrp" = 22412, 83, if( "LandUseGrp" = 22413, 83, if( "LandUseGrp" = 22414, 83, if( "LandUseGrp" = 22522, 42, if( "LandUseGrp" = 22611, 42, if( "LandUseGrp" = 22711, 42, if( "LandUseGrp" = 22712, 42, if( "LandUseGrp" = 22713, 42, if( "LandUseGrp" = 22714, 42, if( "LandUseGrp" = 22715, 42, if( "LandUseGrp" = 22716, 42, if( "LandUseGrp" = 22717, 42, if( "LandUseGrp" = 22718, 42, if( "LandUseGrp" = 22719, 42, if( "LandUseGrp" = 227110, 42, if( "LandUseGrp" = 227111, 42, if( "LandUseGrp" = 227112, 42, if( "LandUseGrp" = 227113, 42, if( "LandUseGrp" = 227114, 42, if( "LandUseGrp" = 227115, 42, if( "LandUseGrp" = 227116, 81, if( "LandUseGrp" = 227117, 42, if( "LandUseGrp" = 22810, 42, if( "LandUseGrp" = 22820, 81, if( "LandUseGrp" = 22830, 42, if( "LandUseGrp" = 23111, 33, if( "LandUseGrp" = 23112, 33, if( "LandUseGrp" = 23113, 33, if( "LandUseGrp" = 23114, 33, if( "LandUseGrp" = 23115, 33, if( "LandUseGrp" = 23116, 83, if( "LandUseGrp" = 23117, 33, if( "LandUseGrp" = 23120, 70, if( "LandUseGrp" = 221613, 42, if( "LandUseGrp" = 23126, 22, if( "LandUseGrp" = 23134, 83, if( "LandUseGrp" = 23135, 83, if( "LandUseGrp" = 23136, 22, if( "LandUseGrp" = 23210, 70, if( "LandUseGrp" = 24110, 42, if( "LandUseGrp" = 24210, 42, if( "LandUseGrp" = 24213, 42, if( "LandUseGrp" = 24214, 42, if( "LandUseGrp" = 24221, 42, if( "LandUseGrp" = 24222, 42, if( "LandUseGrp" = 24311, 83, if( "LandUseGrp" = 24312, 42, if( "LandUseGrp" = 24313, 42, if( "LandUseGrp" = 24321, 42, if( "LandUseGrp" = 24322, 42, if( "LandUseGrp" = 24340, 42, if( "LandUseGrp" = 24410, 42, if( "LandUseGrp" = 24412, 42, if( "LandUseGrp" = 24422, 42, if( "LandUseGrp" = 24511, 42, if( "LandUseGrp" = 24512, 42, if( "LandUseGrp" = 24513, 42, if( "LandUseGrp" = 24712, 39, if( "LandUseGrp" = 24721, 32, if( "LandUseGrp" = 24722, 39, if( "LandUseGrp" = 24811, 39, if( "LandUseGrp" = 24822, 42, if( "LandUseGrp" = 24824, 42, if( "LandUseGrp" = 24831, 42, if( "LandUseGrp" = 24832, 42, if( "LandUseGrp" = 24841, 42, if( "LandUseGrp" = 24842, 42, if( "LandUseGrp" = 24843, 42, if( "LandUseGrp" = 24851, 42, if( "LandUseGrp" = 25123, 22, if( "LandUseGrp" = 55140, 33, if( "LandUseGrp" = 61000, 0, if( "LandUseGrp" = 62000, 0, if( "LandUseGrp" = 63000, 0, if( "LandUseGrp" = 99000, 0, if( "LandUseGrp" = 221611, 42, if( "LandUseGrp" = 12112, 34, if( "LandUseGrp" = 12114, 34, if( "LandUseGrp" = 121311, 34, if( "LandUseGrp" = 12412, 13, if( "LandUseGrp" = 15134, 31, if( "LandUseGrp" = 20247, 22, if( "LandUseGrp" = 14168, 35, 71)))))))))))))))))))))))))))))))))))))))))))))))))))))))))))))))))))))))))))))))))))))))))))))))))))))))))))))))))))))))))))))))))))))))))))))))))))))))))))))))))))))))))))))))))))))))))))))))))))))))))))))))))))))))))))))))))))))))))))))))))))))))))))))))))))))))))))))))))))))))))))))))))))))))))))))))))))))))))))))))))))))))</v>
      </c>
    </row>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dataValidations>
    <dataValidation type="list" allowBlank="1" showErrorMessage="1" sqref="G4:G330">
      <formula1>Codebook!$A$4:$A$39</formula1>
    </dataValidation>
  </dataValidation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4" max="4" width="18.71"/>
    <col customWidth="1" min="5" max="5" width="21.29"/>
  </cols>
  <sheetData>
    <row r="1">
      <c r="A1" s="28"/>
      <c r="B1" s="28" t="s">
        <v>716</v>
      </c>
    </row>
    <row r="2">
      <c r="A2" s="10"/>
      <c r="B2" s="10" t="s">
        <v>717</v>
      </c>
      <c r="C2" s="10"/>
      <c r="D2" s="10"/>
      <c r="E2" s="10"/>
      <c r="F2" s="10"/>
    </row>
    <row r="3">
      <c r="A3" s="10"/>
      <c r="B3" s="10" t="s">
        <v>718</v>
      </c>
      <c r="C3" s="10"/>
      <c r="D3" s="10"/>
      <c r="E3" s="10"/>
      <c r="F3" s="10"/>
    </row>
    <row r="4">
      <c r="A4" s="10"/>
      <c r="B4" s="10" t="s">
        <v>719</v>
      </c>
      <c r="C4" s="10"/>
      <c r="D4" s="10"/>
      <c r="E4" s="10"/>
      <c r="F4" s="10"/>
    </row>
    <row r="5">
      <c r="A5" s="10"/>
      <c r="B5" s="10" t="s">
        <v>720</v>
      </c>
      <c r="C5" s="10"/>
      <c r="D5" s="10"/>
      <c r="E5" s="10"/>
      <c r="F5" s="10"/>
    </row>
    <row r="6">
      <c r="A6" s="29"/>
      <c r="B6" s="18" t="s">
        <v>721</v>
      </c>
      <c r="C6" s="10"/>
      <c r="D6" s="10"/>
      <c r="E6" s="10"/>
      <c r="F6" s="10"/>
    </row>
    <row r="7">
      <c r="A7" s="10"/>
      <c r="B7" s="10"/>
      <c r="C7" s="10"/>
      <c r="E7" s="10"/>
      <c r="F7" s="10"/>
      <c r="G7" s="10" t="s">
        <v>722</v>
      </c>
    </row>
    <row r="8">
      <c r="A8" s="10"/>
      <c r="B8" s="10"/>
      <c r="C8" s="10"/>
      <c r="D8" s="10"/>
      <c r="E8" s="10"/>
      <c r="F8" s="10"/>
    </row>
    <row r="9">
      <c r="A9" s="10" t="s">
        <v>723</v>
      </c>
      <c r="B9" s="10" t="s">
        <v>724</v>
      </c>
      <c r="C9" s="10" t="s">
        <v>725</v>
      </c>
      <c r="D9" s="10" t="s">
        <v>726</v>
      </c>
      <c r="E9" s="10" t="s">
        <v>89</v>
      </c>
      <c r="F9" s="10" t="s">
        <v>90</v>
      </c>
    </row>
    <row r="10" hidden="1">
      <c r="A10" s="10" t="b">
        <v>0</v>
      </c>
      <c r="B10" s="10" t="s">
        <v>727</v>
      </c>
      <c r="D10" s="10" t="s">
        <v>728</v>
      </c>
      <c r="E10" s="10" t="s">
        <v>76</v>
      </c>
      <c r="F10" s="10">
        <f>VLOOKUP(E10,Codebook!$A$4:$B$39,2,FALSE)</f>
        <v>0</v>
      </c>
    </row>
    <row r="11" hidden="1">
      <c r="A11" s="10" t="b">
        <v>0</v>
      </c>
      <c r="B11" s="10" t="s">
        <v>729</v>
      </c>
      <c r="D11" s="10" t="s">
        <v>730</v>
      </c>
      <c r="E11" s="10" t="s">
        <v>76</v>
      </c>
      <c r="F11" s="10">
        <f>VLOOKUP(E11,Codebook!$A$4:$B$39,2,FALSE)</f>
        <v>0</v>
      </c>
    </row>
    <row r="12" hidden="1">
      <c r="A12" s="10" t="b">
        <v>0</v>
      </c>
      <c r="B12" s="10" t="s">
        <v>731</v>
      </c>
      <c r="D12" s="10" t="s">
        <v>732</v>
      </c>
      <c r="E12" s="10" t="s">
        <v>76</v>
      </c>
      <c r="F12" s="10">
        <f>VLOOKUP(E12,Codebook!$A$4:$B$39,2,FALSE)</f>
        <v>0</v>
      </c>
    </row>
    <row r="13" hidden="1">
      <c r="A13" s="10" t="b">
        <v>0</v>
      </c>
      <c r="B13" s="10" t="s">
        <v>733</v>
      </c>
      <c r="D13" s="10" t="s">
        <v>734</v>
      </c>
      <c r="E13" s="10" t="s">
        <v>76</v>
      </c>
      <c r="F13" s="10">
        <f>VLOOKUP(E13,Codebook!$A$4:$B$39,2,FALSE)</f>
        <v>0</v>
      </c>
    </row>
    <row r="14" hidden="1">
      <c r="A14" s="10" t="b">
        <v>0</v>
      </c>
      <c r="B14" s="10" t="s">
        <v>735</v>
      </c>
      <c r="D14" s="10" t="s">
        <v>736</v>
      </c>
      <c r="E14" s="10" t="s">
        <v>76</v>
      </c>
      <c r="F14" s="10">
        <f>VLOOKUP(E14,Codebook!$A$4:$B$39,2,FALSE)</f>
        <v>0</v>
      </c>
    </row>
    <row r="15" hidden="1">
      <c r="A15" s="10" t="b">
        <v>0</v>
      </c>
      <c r="B15" s="10" t="s">
        <v>737</v>
      </c>
      <c r="D15" s="10" t="s">
        <v>63</v>
      </c>
      <c r="E15" s="10" t="s">
        <v>76</v>
      </c>
      <c r="F15" s="10">
        <f>VLOOKUP(E15,Codebook!$A$4:$B$39,2,FALSE)</f>
        <v>0</v>
      </c>
    </row>
    <row r="16" hidden="1">
      <c r="A16" s="10" t="b">
        <v>0</v>
      </c>
      <c r="B16" s="10" t="s">
        <v>738</v>
      </c>
      <c r="D16" s="10" t="s">
        <v>63</v>
      </c>
      <c r="E16" s="10" t="s">
        <v>76</v>
      </c>
      <c r="F16" s="10">
        <f>VLOOKUP(E16,Codebook!$A$4:$B$39,2,FALSE)</f>
        <v>0</v>
      </c>
    </row>
    <row r="17" hidden="1">
      <c r="A17" s="10" t="b">
        <v>0</v>
      </c>
      <c r="B17" s="10" t="s">
        <v>739</v>
      </c>
      <c r="D17" s="10" t="s">
        <v>63</v>
      </c>
      <c r="E17" s="10" t="s">
        <v>78</v>
      </c>
      <c r="F17" s="10">
        <f>VLOOKUP(E17,Codebook!$A$4:$B$39,2,FALSE)</f>
        <v>0</v>
      </c>
    </row>
    <row r="18" hidden="1">
      <c r="A18" s="10" t="b">
        <v>0</v>
      </c>
      <c r="B18" s="10" t="s">
        <v>740</v>
      </c>
      <c r="D18" s="10" t="s">
        <v>63</v>
      </c>
      <c r="E18" s="10" t="s">
        <v>78</v>
      </c>
      <c r="F18" s="10">
        <f>VLOOKUP(E18,Codebook!$A$4:$B$39,2,FALSE)</f>
        <v>0</v>
      </c>
    </row>
    <row r="19" hidden="1">
      <c r="A19" s="10" t="b">
        <v>0</v>
      </c>
      <c r="B19" s="10" t="s">
        <v>741</v>
      </c>
      <c r="D19" s="10" t="s">
        <v>742</v>
      </c>
      <c r="E19" s="10" t="s">
        <v>76</v>
      </c>
      <c r="F19" s="10">
        <f>VLOOKUP(E19,Codebook!$A$4:$B$39,2,FALSE)</f>
        <v>0</v>
      </c>
    </row>
    <row r="20" hidden="1">
      <c r="A20" s="10" t="b">
        <v>0</v>
      </c>
      <c r="B20" s="10" t="s">
        <v>743</v>
      </c>
      <c r="D20" s="10" t="s">
        <v>742</v>
      </c>
      <c r="E20" s="10" t="s">
        <v>76</v>
      </c>
      <c r="F20" s="10">
        <f>VLOOKUP(E20,Codebook!$A$4:$B$39,2,FALSE)</f>
        <v>0</v>
      </c>
    </row>
    <row r="21" hidden="1">
      <c r="A21" s="10" t="b">
        <v>0</v>
      </c>
      <c r="B21" s="10" t="s">
        <v>744</v>
      </c>
      <c r="D21" s="10" t="s">
        <v>742</v>
      </c>
      <c r="E21" s="10" t="s">
        <v>76</v>
      </c>
      <c r="F21" s="10">
        <f>VLOOKUP(E21,Codebook!$A$4:$B$39,2,FALSE)</f>
        <v>0</v>
      </c>
    </row>
    <row r="22" hidden="1">
      <c r="A22" s="10" t="b">
        <v>0</v>
      </c>
      <c r="B22" s="10" t="s">
        <v>745</v>
      </c>
      <c r="D22" s="10" t="s">
        <v>746</v>
      </c>
      <c r="E22" s="10" t="s">
        <v>76</v>
      </c>
      <c r="F22" s="10">
        <f>VLOOKUP(E22,Codebook!$A$4:$B$39,2,FALSE)</f>
        <v>0</v>
      </c>
    </row>
    <row r="23" hidden="1">
      <c r="A23" s="10" t="b">
        <v>0</v>
      </c>
      <c r="B23" s="10" t="s">
        <v>747</v>
      </c>
      <c r="D23" s="10" t="s">
        <v>748</v>
      </c>
      <c r="E23" s="10" t="s">
        <v>76</v>
      </c>
      <c r="F23" s="10">
        <f>VLOOKUP(E23,Codebook!$A$4:$B$39,2,FALSE)</f>
        <v>0</v>
      </c>
    </row>
    <row r="24" hidden="1">
      <c r="A24" s="10" t="b">
        <v>0</v>
      </c>
      <c r="B24" s="10" t="s">
        <v>749</v>
      </c>
      <c r="D24" s="10" t="s">
        <v>750</v>
      </c>
      <c r="E24" s="10" t="s">
        <v>76</v>
      </c>
      <c r="F24" s="10">
        <f>VLOOKUP(E24,Codebook!$A$4:$B$39,2,FALSE)</f>
        <v>0</v>
      </c>
    </row>
    <row r="25" hidden="1">
      <c r="A25" s="10" t="b">
        <v>0</v>
      </c>
      <c r="B25" s="10" t="s">
        <v>751</v>
      </c>
      <c r="D25" s="10" t="s">
        <v>752</v>
      </c>
      <c r="E25" s="10" t="s">
        <v>74</v>
      </c>
      <c r="F25" s="10">
        <f>VLOOKUP(E25,Codebook!$A$4:$B$39,2,FALSE)</f>
        <v>0</v>
      </c>
    </row>
    <row r="26" hidden="1">
      <c r="A26" s="10" t="b">
        <v>0</v>
      </c>
      <c r="B26" s="10" t="s">
        <v>753</v>
      </c>
      <c r="D26" s="10" t="s">
        <v>754</v>
      </c>
      <c r="E26" s="10" t="s">
        <v>74</v>
      </c>
      <c r="F26" s="10">
        <f>VLOOKUP(E26,Codebook!$A$4:$B$39,2,FALSE)</f>
        <v>0</v>
      </c>
    </row>
    <row r="27" hidden="1">
      <c r="A27" s="10" t="b">
        <v>0</v>
      </c>
      <c r="B27" s="10" t="s">
        <v>755</v>
      </c>
      <c r="D27" s="10" t="s">
        <v>756</v>
      </c>
      <c r="E27" s="10" t="s">
        <v>74</v>
      </c>
      <c r="F27" s="10">
        <f>VLOOKUP(E27,Codebook!$A$4:$B$39,2,FALSE)</f>
        <v>0</v>
      </c>
    </row>
    <row r="28">
      <c r="A28" s="10" t="b">
        <v>1</v>
      </c>
      <c r="B28" s="10" t="s">
        <v>757</v>
      </c>
      <c r="D28" s="10" t="s">
        <v>758</v>
      </c>
      <c r="E28" s="10" t="s">
        <v>68</v>
      </c>
      <c r="F28" s="10">
        <f>VLOOKUP(E28,Codebook!$A$4:$B$39,2,FALSE)</f>
        <v>83</v>
      </c>
    </row>
    <row r="29">
      <c r="A29" s="10" t="b">
        <v>1</v>
      </c>
      <c r="B29" s="10" t="s">
        <v>759</v>
      </c>
      <c r="D29" s="10" t="s">
        <v>760</v>
      </c>
      <c r="E29" s="10" t="s">
        <v>68</v>
      </c>
      <c r="F29" s="10">
        <f>VLOOKUP(E29,Codebook!$A$4:$B$39,2,FALSE)</f>
        <v>83</v>
      </c>
    </row>
    <row r="30">
      <c r="A30" s="10" t="b">
        <v>1</v>
      </c>
      <c r="B30" s="10" t="s">
        <v>761</v>
      </c>
      <c r="D30" s="10" t="s">
        <v>762</v>
      </c>
      <c r="E30" s="10" t="s">
        <v>68</v>
      </c>
      <c r="F30" s="10">
        <f>VLOOKUP(E30,Codebook!$A$4:$B$39,2,FALSE)</f>
        <v>83</v>
      </c>
    </row>
    <row r="31">
      <c r="A31" s="10" t="b">
        <v>1</v>
      </c>
      <c r="B31" s="10" t="s">
        <v>763</v>
      </c>
      <c r="D31" s="10" t="s">
        <v>764</v>
      </c>
      <c r="E31" s="10" t="s">
        <v>14</v>
      </c>
      <c r="F31" s="10">
        <f>VLOOKUP(E31,Codebook!$A$4:$B$39,2,FALSE)</f>
        <v>12</v>
      </c>
    </row>
    <row r="32">
      <c r="A32" s="10" t="b">
        <v>1</v>
      </c>
      <c r="B32" s="10" t="s">
        <v>765</v>
      </c>
      <c r="D32" s="10" t="s">
        <v>766</v>
      </c>
      <c r="E32" s="10" t="s">
        <v>12</v>
      </c>
      <c r="F32" s="10">
        <f>VLOOKUP(E32,Codebook!$A$4:$B$39,2,FALSE)</f>
        <v>11</v>
      </c>
    </row>
    <row r="33">
      <c r="A33" s="10" t="b">
        <v>1</v>
      </c>
      <c r="B33" s="10" t="s">
        <v>767</v>
      </c>
      <c r="D33" s="10" t="s">
        <v>768</v>
      </c>
      <c r="E33" s="10" t="s">
        <v>27</v>
      </c>
      <c r="F33" s="10">
        <f>VLOOKUP(E33,Codebook!$A$4:$B$39,2,FALSE)</f>
        <v>23</v>
      </c>
    </row>
    <row r="34">
      <c r="A34" s="10" t="b">
        <v>1</v>
      </c>
      <c r="B34" s="10" t="s">
        <v>769</v>
      </c>
      <c r="D34" s="10" t="s">
        <v>770</v>
      </c>
      <c r="E34" s="10" t="s">
        <v>25</v>
      </c>
      <c r="F34" s="10">
        <f>VLOOKUP(E34,Codebook!$A$4:$B$39,2,FALSE)</f>
        <v>22</v>
      </c>
    </row>
    <row r="35">
      <c r="A35" s="10" t="b">
        <v>1</v>
      </c>
      <c r="B35" s="10" t="s">
        <v>771</v>
      </c>
      <c r="D35" s="10" t="s">
        <v>772</v>
      </c>
      <c r="E35" s="10" t="s">
        <v>74</v>
      </c>
      <c r="F35" s="10">
        <f>VLOOKUP(E35,Codebook!$A$4:$B$39,2,FALSE)</f>
        <v>0</v>
      </c>
    </row>
    <row r="36" hidden="1">
      <c r="A36" s="10" t="b">
        <v>1</v>
      </c>
      <c r="B36" s="10" t="s">
        <v>773</v>
      </c>
      <c r="D36" s="10" t="s">
        <v>774</v>
      </c>
      <c r="E36" s="10" t="s">
        <v>61</v>
      </c>
      <c r="F36" s="10">
        <f>VLOOKUP(E36,Codebook!$A$4:$B$39,2,FALSE)</f>
        <v>71</v>
      </c>
    </row>
    <row r="37" hidden="1">
      <c r="A37" s="10" t="b">
        <v>1</v>
      </c>
      <c r="B37" s="10" t="s">
        <v>775</v>
      </c>
      <c r="D37" s="10" t="s">
        <v>776</v>
      </c>
      <c r="E37" s="10" t="s">
        <v>61</v>
      </c>
      <c r="F37" s="10">
        <f>VLOOKUP(E37,Codebook!$A$4:$B$39,2,FALSE)</f>
        <v>71</v>
      </c>
    </row>
    <row r="38" hidden="1">
      <c r="A38" s="10" t="b">
        <v>1</v>
      </c>
      <c r="B38" s="10" t="s">
        <v>777</v>
      </c>
      <c r="D38" s="10" t="s">
        <v>778</v>
      </c>
      <c r="E38" s="10" t="s">
        <v>61</v>
      </c>
      <c r="F38" s="10">
        <f>VLOOKUP(E38,Codebook!$A$4:$B$39,2,FALSE)</f>
        <v>71</v>
      </c>
    </row>
    <row r="39" hidden="1">
      <c r="A39" s="10" t="b">
        <v>1</v>
      </c>
      <c r="B39" s="10" t="s">
        <v>779</v>
      </c>
      <c r="D39" s="10" t="s">
        <v>780</v>
      </c>
      <c r="E39" s="10" t="s">
        <v>61</v>
      </c>
      <c r="F39" s="10">
        <f>VLOOKUP(E39,Codebook!$A$4:$B$39,2,FALSE)</f>
        <v>71</v>
      </c>
    </row>
    <row r="40" hidden="1">
      <c r="A40" s="10" t="b">
        <v>1</v>
      </c>
      <c r="B40" s="10" t="s">
        <v>781</v>
      </c>
      <c r="D40" s="10" t="s">
        <v>782</v>
      </c>
      <c r="E40" s="10" t="s">
        <v>61</v>
      </c>
      <c r="F40" s="10">
        <f>VLOOKUP(E40,Codebook!$A$4:$B$39,2,FALSE)</f>
        <v>71</v>
      </c>
    </row>
    <row r="41">
      <c r="A41" s="10" t="b">
        <v>1</v>
      </c>
      <c r="B41" s="10" t="s">
        <v>783</v>
      </c>
      <c r="D41" s="10" t="s">
        <v>784</v>
      </c>
      <c r="E41" s="10" t="s">
        <v>72</v>
      </c>
      <c r="F41" s="10">
        <f>VLOOKUP(E41,Codebook!$A$4:$B$39,2,FALSE)</f>
        <v>91</v>
      </c>
    </row>
    <row r="42">
      <c r="A42" s="10" t="b">
        <v>1</v>
      </c>
      <c r="B42" s="10" t="s">
        <v>785</v>
      </c>
      <c r="D42" s="10" t="s">
        <v>786</v>
      </c>
      <c r="E42" s="10" t="s">
        <v>787</v>
      </c>
      <c r="F42" s="10">
        <f>VLOOKUP(E42,Codebook!$A$4:$B$39,2,FALSE)</f>
        <v>90</v>
      </c>
    </row>
    <row r="43">
      <c r="A43" s="10" t="b">
        <v>1</v>
      </c>
      <c r="B43" s="10" t="s">
        <v>788</v>
      </c>
      <c r="D43" s="10" t="s">
        <v>789</v>
      </c>
      <c r="E43" s="10" t="s">
        <v>787</v>
      </c>
      <c r="F43" s="10">
        <f>VLOOKUP(E43,Codebook!$A$4:$B$39,2,FALSE)</f>
        <v>90</v>
      </c>
    </row>
    <row r="44">
      <c r="A44" s="10" t="b">
        <v>1</v>
      </c>
      <c r="B44" s="10" t="s">
        <v>790</v>
      </c>
      <c r="D44" s="10" t="s">
        <v>791</v>
      </c>
      <c r="E44" s="10" t="s">
        <v>787</v>
      </c>
      <c r="F44" s="10">
        <f>VLOOKUP(E44,Codebook!$A$4:$B$39,2,FALSE)</f>
        <v>90</v>
      </c>
    </row>
    <row r="45">
      <c r="A45" s="10" t="b">
        <v>1</v>
      </c>
      <c r="B45" s="10" t="s">
        <v>792</v>
      </c>
      <c r="D45" s="10" t="s">
        <v>793</v>
      </c>
      <c r="E45" s="10" t="s">
        <v>787</v>
      </c>
      <c r="F45" s="10">
        <f>VLOOKUP(E45,Codebook!$A$4:$B$39,2,FALSE)</f>
        <v>90</v>
      </c>
    </row>
    <row r="46" hidden="1">
      <c r="A46" s="10" t="b">
        <v>1</v>
      </c>
      <c r="B46" s="10" t="s">
        <v>794</v>
      </c>
      <c r="D46" s="10" t="s">
        <v>795</v>
      </c>
      <c r="E46" s="10" t="s">
        <v>61</v>
      </c>
      <c r="F46" s="10">
        <f>VLOOKUP(E46,Codebook!$A$4:$B$39,2,FALSE)</f>
        <v>71</v>
      </c>
    </row>
    <row r="47">
      <c r="A47" s="10" t="b">
        <v>1</v>
      </c>
      <c r="B47" s="10" t="s">
        <v>796</v>
      </c>
      <c r="D47" s="10" t="s">
        <v>797</v>
      </c>
      <c r="E47" s="10" t="s">
        <v>787</v>
      </c>
      <c r="F47" s="10">
        <f>VLOOKUP(E47,Codebook!$A$4:$B$39,2,FALSE)</f>
        <v>90</v>
      </c>
    </row>
    <row r="48">
      <c r="A48" s="10" t="b">
        <v>1</v>
      </c>
      <c r="B48" s="10" t="s">
        <v>798</v>
      </c>
      <c r="D48" s="10" t="s">
        <v>799</v>
      </c>
      <c r="E48" s="10" t="s">
        <v>63</v>
      </c>
      <c r="F48" s="10">
        <f>VLOOKUP(E48,Codebook!$A$4:$B$39,2,FALSE)</f>
        <v>80</v>
      </c>
    </row>
    <row r="49">
      <c r="A49" s="10" t="b">
        <v>1</v>
      </c>
      <c r="B49" s="10" t="s">
        <v>800</v>
      </c>
      <c r="D49" s="10" t="s">
        <v>801</v>
      </c>
      <c r="E49" s="10" t="s">
        <v>66</v>
      </c>
      <c r="F49" s="10">
        <f>VLOOKUP(E49,Codebook!$A$4:$B$39,2,FALSE)</f>
        <v>82</v>
      </c>
    </row>
    <row r="50">
      <c r="A50" s="10" t="b">
        <v>1</v>
      </c>
      <c r="B50" s="10" t="s">
        <v>802</v>
      </c>
      <c r="D50" s="10" t="s">
        <v>803</v>
      </c>
      <c r="E50" s="10" t="s">
        <v>63</v>
      </c>
      <c r="F50" s="10">
        <f>VLOOKUP(E50,Codebook!$A$4:$B$39,2,FALSE)</f>
        <v>80</v>
      </c>
    </row>
    <row r="51">
      <c r="A51" s="10" t="b">
        <v>1</v>
      </c>
      <c r="B51" s="10" t="s">
        <v>804</v>
      </c>
      <c r="D51" s="10" t="s">
        <v>805</v>
      </c>
      <c r="E51" s="10" t="s">
        <v>55</v>
      </c>
      <c r="F51" s="10">
        <f>VLOOKUP(E51,Codebook!$A$4:$B$39,2,FALSE)</f>
        <v>42</v>
      </c>
    </row>
    <row r="52">
      <c r="A52" s="10" t="b">
        <v>1</v>
      </c>
      <c r="B52" s="10" t="s">
        <v>806</v>
      </c>
      <c r="D52" s="10" t="s">
        <v>319</v>
      </c>
      <c r="E52" s="10" t="s">
        <v>59</v>
      </c>
      <c r="F52" s="10">
        <f>VLOOKUP(E52,Codebook!$A$4:$B$39,2,FALSE)</f>
        <v>70</v>
      </c>
    </row>
    <row r="53">
      <c r="A53" s="10" t="b">
        <v>1</v>
      </c>
      <c r="B53" s="10" t="s">
        <v>807</v>
      </c>
      <c r="D53" s="10" t="s">
        <v>808</v>
      </c>
      <c r="E53" s="10" t="s">
        <v>36</v>
      </c>
      <c r="F53" s="10">
        <f>VLOOKUP(E53,Codebook!$A$4:$B$39,2,FALSE)</f>
        <v>31</v>
      </c>
    </row>
    <row r="54">
      <c r="A54" s="10" t="b">
        <v>1</v>
      </c>
      <c r="B54" s="10" t="s">
        <v>809</v>
      </c>
      <c r="D54" s="10" t="s">
        <v>810</v>
      </c>
      <c r="E54" s="10" t="s">
        <v>57</v>
      </c>
      <c r="F54" s="10">
        <f>VLOOKUP(E54,Codebook!$A$4:$B$39,2,FALSE)</f>
        <v>43</v>
      </c>
    </row>
    <row r="55">
      <c r="A55" s="10" t="b">
        <v>1</v>
      </c>
      <c r="B55" s="10" t="s">
        <v>811</v>
      </c>
      <c r="D55" s="10" t="s">
        <v>812</v>
      </c>
      <c r="E55" s="10" t="s">
        <v>57</v>
      </c>
      <c r="F55" s="10">
        <f>VLOOKUP(E55,Codebook!$A$4:$B$39,2,FALSE)</f>
        <v>43</v>
      </c>
    </row>
    <row r="56">
      <c r="A56" s="10" t="b">
        <v>1</v>
      </c>
      <c r="B56" s="10" t="s">
        <v>813</v>
      </c>
      <c r="D56" s="10" t="s">
        <v>814</v>
      </c>
      <c r="E56" s="10" t="s">
        <v>31</v>
      </c>
      <c r="F56" s="10">
        <f>VLOOKUP(E56,Codebook!$A$4:$B$39,2,FALSE)</f>
        <v>25</v>
      </c>
    </row>
    <row r="57">
      <c r="A57" s="10" t="b">
        <v>1</v>
      </c>
      <c r="B57" s="10" t="s">
        <v>815</v>
      </c>
      <c r="D57" s="10" t="s">
        <v>816</v>
      </c>
      <c r="E57" s="10" t="s">
        <v>57</v>
      </c>
      <c r="F57" s="10">
        <f>VLOOKUP(E57,Codebook!$A$4:$B$39,2,FALSE)</f>
        <v>43</v>
      </c>
    </row>
    <row r="58">
      <c r="A58" s="10" t="b">
        <v>1</v>
      </c>
      <c r="B58" s="10" t="s">
        <v>817</v>
      </c>
      <c r="D58" s="10" t="s">
        <v>818</v>
      </c>
      <c r="E58" s="10" t="s">
        <v>34</v>
      </c>
      <c r="F58" s="10">
        <f>VLOOKUP(E58,Codebook!$A$4:$B$39,2,FALSE)</f>
        <v>29</v>
      </c>
    </row>
    <row r="59">
      <c r="A59" s="10" t="b">
        <v>1</v>
      </c>
      <c r="B59" s="10" t="s">
        <v>819</v>
      </c>
      <c r="D59" s="10" t="s">
        <v>820</v>
      </c>
      <c r="E59" s="10" t="s">
        <v>27</v>
      </c>
      <c r="F59" s="10">
        <f>VLOOKUP(E59,Codebook!$A$4:$B$39,2,FALSE)</f>
        <v>23</v>
      </c>
    </row>
    <row r="60" hidden="1">
      <c r="A60" s="10" t="b">
        <v>0</v>
      </c>
      <c r="B60" s="10" t="s">
        <v>821</v>
      </c>
      <c r="D60" s="10" t="s">
        <v>822</v>
      </c>
      <c r="E60" s="10" t="s">
        <v>80</v>
      </c>
      <c r="F60" s="10">
        <f>VLOOKUP(E60,Codebook!$A$4:$B$39,2,FALSE)</f>
        <v>0</v>
      </c>
    </row>
    <row r="61">
      <c r="A61" s="10" t="b">
        <v>1</v>
      </c>
      <c r="B61" s="10" t="s">
        <v>823</v>
      </c>
      <c r="D61" s="10" t="s">
        <v>824</v>
      </c>
      <c r="E61" s="10" t="s">
        <v>9</v>
      </c>
      <c r="F61" s="10">
        <f>VLOOKUP(E61,Codebook!$A$4:$B$39,2,FALSE)</f>
        <v>10</v>
      </c>
    </row>
    <row r="62" hidden="1">
      <c r="A62" s="10" t="b">
        <v>0</v>
      </c>
      <c r="B62" s="10" t="s">
        <v>825</v>
      </c>
      <c r="D62" s="10" t="s">
        <v>826</v>
      </c>
      <c r="E62" s="10" t="s">
        <v>74</v>
      </c>
      <c r="F62" s="10">
        <f>VLOOKUP(E62,Codebook!$A$4:$B$39,2,FALSE)</f>
        <v>0</v>
      </c>
    </row>
    <row r="63">
      <c r="A63" s="10" t="b">
        <v>1</v>
      </c>
      <c r="B63" s="10" t="s">
        <v>827</v>
      </c>
      <c r="D63" s="10" t="s">
        <v>828</v>
      </c>
      <c r="E63" s="10" t="s">
        <v>55</v>
      </c>
      <c r="F63" s="10">
        <f>VLOOKUP(E63,Codebook!$A$4:$B$39,2,FALSE)</f>
        <v>42</v>
      </c>
    </row>
    <row r="64">
      <c r="A64" s="10" t="b">
        <v>1</v>
      </c>
      <c r="B64" s="10" t="s">
        <v>829</v>
      </c>
      <c r="D64" s="10" t="s">
        <v>830</v>
      </c>
      <c r="E64" s="10" t="s">
        <v>70</v>
      </c>
      <c r="F64" s="10">
        <f>VLOOKUP(E64,Codebook!$A$4:$B$39,2,FALSE)</f>
        <v>90</v>
      </c>
    </row>
    <row r="65">
      <c r="A65" s="10" t="b">
        <v>1</v>
      </c>
      <c r="B65" s="10" t="s">
        <v>831</v>
      </c>
      <c r="D65" s="10" t="s">
        <v>832</v>
      </c>
      <c r="E65" s="10" t="s">
        <v>27</v>
      </c>
      <c r="F65" s="10">
        <f>VLOOKUP(E65,Codebook!$A$4:$B$39,2,FALSE)</f>
        <v>23</v>
      </c>
    </row>
    <row r="66">
      <c r="A66" s="10" t="b">
        <v>1</v>
      </c>
      <c r="B66" s="10" t="s">
        <v>833</v>
      </c>
      <c r="D66" s="10" t="s">
        <v>834</v>
      </c>
      <c r="E66" s="10" t="s">
        <v>31</v>
      </c>
      <c r="F66" s="10">
        <f>VLOOKUP(E66,Codebook!$A$4:$B$39,2,FALSE)</f>
        <v>25</v>
      </c>
    </row>
    <row r="67">
      <c r="A67" s="10" t="b">
        <v>1</v>
      </c>
      <c r="B67" s="10" t="s">
        <v>835</v>
      </c>
      <c r="D67" s="10" t="s">
        <v>836</v>
      </c>
      <c r="E67" s="10" t="s">
        <v>42</v>
      </c>
      <c r="F67" s="10">
        <f>VLOOKUP(E67,Codebook!$A$4:$B$39,2,FALSE)</f>
        <v>34</v>
      </c>
    </row>
    <row r="68">
      <c r="A68" s="10" t="b">
        <v>1</v>
      </c>
      <c r="B68" s="10" t="s">
        <v>837</v>
      </c>
      <c r="D68" s="10" t="s">
        <v>838</v>
      </c>
      <c r="E68" s="10" t="s">
        <v>27</v>
      </c>
      <c r="F68" s="10">
        <f>VLOOKUP(E68,Codebook!$A$4:$B$39,2,FALSE)</f>
        <v>23</v>
      </c>
    </row>
    <row r="69">
      <c r="A69" s="10" t="b">
        <v>1</v>
      </c>
      <c r="B69" s="10" t="s">
        <v>839</v>
      </c>
      <c r="D69" s="10" t="s">
        <v>840</v>
      </c>
      <c r="E69" s="10" t="s">
        <v>57</v>
      </c>
      <c r="F69" s="10">
        <f>VLOOKUP(E69,Codebook!$A$4:$B$39,2,FALSE)</f>
        <v>43</v>
      </c>
    </row>
    <row r="70">
      <c r="A70" s="10" t="b">
        <v>1</v>
      </c>
      <c r="B70" s="10" t="s">
        <v>841</v>
      </c>
      <c r="D70" s="10" t="s">
        <v>842</v>
      </c>
      <c r="E70" s="10" t="s">
        <v>68</v>
      </c>
      <c r="F70" s="10">
        <f>VLOOKUP(E70,Codebook!$A$4:$B$39,2,FALSE)</f>
        <v>83</v>
      </c>
    </row>
    <row r="71">
      <c r="A71" s="10" t="b">
        <v>1</v>
      </c>
      <c r="B71" s="10" t="s">
        <v>843</v>
      </c>
      <c r="D71" s="10" t="s">
        <v>844</v>
      </c>
      <c r="E71" s="10" t="s">
        <v>27</v>
      </c>
      <c r="F71" s="10">
        <f>VLOOKUP(E71,Codebook!$A$4:$B$39,2,FALSE)</f>
        <v>23</v>
      </c>
    </row>
    <row r="72">
      <c r="A72" s="10" t="b">
        <v>1</v>
      </c>
      <c r="B72" s="10" t="s">
        <v>845</v>
      </c>
      <c r="D72" s="10" t="s">
        <v>846</v>
      </c>
      <c r="E72" s="10" t="s">
        <v>25</v>
      </c>
      <c r="F72" s="10">
        <f>VLOOKUP(E72,Codebook!$A$4:$B$39,2,FALSE)</f>
        <v>22</v>
      </c>
    </row>
    <row r="73">
      <c r="A73" s="10" t="b">
        <v>1</v>
      </c>
      <c r="B73" s="10" t="s">
        <v>847</v>
      </c>
      <c r="D73" s="10" t="s">
        <v>848</v>
      </c>
      <c r="E73" s="10" t="s">
        <v>25</v>
      </c>
      <c r="F73" s="10">
        <f>VLOOKUP(E73,Codebook!$A$4:$B$39,2,FALSE)</f>
        <v>22</v>
      </c>
    </row>
    <row r="74">
      <c r="A74" s="10" t="b">
        <v>1</v>
      </c>
      <c r="B74" s="10" t="s">
        <v>849</v>
      </c>
      <c r="D74" s="10" t="s">
        <v>850</v>
      </c>
      <c r="E74" s="10" t="s">
        <v>25</v>
      </c>
      <c r="F74" s="10">
        <f>VLOOKUP(E74,Codebook!$A$4:$B$39,2,FALSE)</f>
        <v>22</v>
      </c>
    </row>
    <row r="75">
      <c r="A75" s="10" t="b">
        <v>1</v>
      </c>
      <c r="B75" s="10" t="s">
        <v>851</v>
      </c>
      <c r="D75" s="10" t="s">
        <v>852</v>
      </c>
      <c r="E75" s="10" t="s">
        <v>55</v>
      </c>
      <c r="F75" s="10">
        <f>VLOOKUP(E75,Codebook!$A$4:$B$39,2,FALSE)</f>
        <v>42</v>
      </c>
    </row>
    <row r="76">
      <c r="A76" s="10" t="b">
        <v>1</v>
      </c>
      <c r="B76" s="10" t="s">
        <v>853</v>
      </c>
      <c r="D76" s="10" t="s">
        <v>54</v>
      </c>
      <c r="E76" s="10" t="s">
        <v>53</v>
      </c>
      <c r="F76" s="10">
        <f>VLOOKUP(E76,Codebook!$A$4:$B$39,2,FALSE)</f>
        <v>41</v>
      </c>
    </row>
    <row r="77">
      <c r="A77" s="10" t="b">
        <v>1</v>
      </c>
      <c r="B77" s="10" t="s">
        <v>854</v>
      </c>
      <c r="D77" s="10" t="s">
        <v>855</v>
      </c>
      <c r="E77" s="10" t="s">
        <v>68</v>
      </c>
      <c r="F77" s="10">
        <f>VLOOKUP(E77,Codebook!$A$4:$B$39,2,FALSE)</f>
        <v>83</v>
      </c>
    </row>
    <row r="78">
      <c r="A78" s="10" t="b">
        <v>1</v>
      </c>
      <c r="B78" s="10" t="s">
        <v>856</v>
      </c>
      <c r="D78" s="10" t="s">
        <v>857</v>
      </c>
      <c r="E78" s="10" t="s">
        <v>55</v>
      </c>
      <c r="F78" s="10">
        <f>VLOOKUP(E78,Codebook!$A$4:$B$39,2,FALSE)</f>
        <v>42</v>
      </c>
    </row>
    <row r="79">
      <c r="A79" s="10" t="b">
        <v>1</v>
      </c>
      <c r="B79" s="10" t="s">
        <v>858</v>
      </c>
      <c r="D79" s="10" t="s">
        <v>859</v>
      </c>
      <c r="E79" s="10" t="s">
        <v>55</v>
      </c>
      <c r="F79" s="10">
        <f>VLOOKUP(E79,Codebook!$A$4:$B$39,2,FALSE)</f>
        <v>42</v>
      </c>
    </row>
    <row r="80">
      <c r="A80" s="10" t="b">
        <v>1</v>
      </c>
      <c r="B80" s="10" t="s">
        <v>860</v>
      </c>
      <c r="D80" s="10" t="s">
        <v>861</v>
      </c>
      <c r="E80" s="10" t="s">
        <v>66</v>
      </c>
      <c r="F80" s="10">
        <f>VLOOKUP(E80,Codebook!$A$4:$B$39,2,FALSE)</f>
        <v>82</v>
      </c>
    </row>
    <row r="81">
      <c r="A81" s="10" t="b">
        <v>1</v>
      </c>
      <c r="B81" s="10" t="s">
        <v>862</v>
      </c>
      <c r="D81" s="10" t="s">
        <v>863</v>
      </c>
      <c r="E81" s="10" t="s">
        <v>55</v>
      </c>
      <c r="F81" s="10">
        <f>VLOOKUP(E81,Codebook!$A$4:$B$39,2,FALSE)</f>
        <v>42</v>
      </c>
    </row>
    <row r="82">
      <c r="A82" s="10" t="b">
        <v>1</v>
      </c>
      <c r="B82" s="10" t="s">
        <v>864</v>
      </c>
      <c r="D82" s="10" t="s">
        <v>463</v>
      </c>
      <c r="E82" s="10" t="s">
        <v>38</v>
      </c>
      <c r="F82" s="10">
        <f>VLOOKUP(E82,Codebook!$A$4:$B$39,2,FALSE)</f>
        <v>32</v>
      </c>
    </row>
    <row r="83">
      <c r="A83" s="10" t="b">
        <v>1</v>
      </c>
      <c r="B83" s="10" t="s">
        <v>865</v>
      </c>
      <c r="D83" s="10" t="s">
        <v>866</v>
      </c>
      <c r="E83" s="10" t="s">
        <v>38</v>
      </c>
      <c r="F83" s="10">
        <f>VLOOKUP(E83,Codebook!$A$4:$B$39,2,FALSE)</f>
        <v>32</v>
      </c>
    </row>
    <row r="84">
      <c r="A84" s="10" t="b">
        <v>1</v>
      </c>
      <c r="B84" s="10" t="s">
        <v>867</v>
      </c>
      <c r="D84" s="10" t="s">
        <v>301</v>
      </c>
      <c r="E84" s="10" t="s">
        <v>32</v>
      </c>
      <c r="F84" s="10">
        <f>VLOOKUP(E84,Codebook!$A$4:$B$39,2,FALSE)</f>
        <v>26</v>
      </c>
    </row>
    <row r="85">
      <c r="A85" s="10" t="b">
        <v>1</v>
      </c>
      <c r="B85" s="10" t="s">
        <v>868</v>
      </c>
      <c r="D85" s="10" t="s">
        <v>54</v>
      </c>
      <c r="E85" s="10" t="s">
        <v>53</v>
      </c>
      <c r="F85" s="10">
        <f>VLOOKUP(E85,Codebook!$A$4:$B$39,2,FALSE)</f>
        <v>41</v>
      </c>
    </row>
    <row r="86">
      <c r="A86" s="10" t="b">
        <v>1</v>
      </c>
      <c r="B86" s="10" t="s">
        <v>869</v>
      </c>
      <c r="D86" s="10" t="s">
        <v>870</v>
      </c>
      <c r="E86" s="10" t="s">
        <v>19</v>
      </c>
      <c r="F86" s="10">
        <f>VLOOKUP(E86,Codebook!$A$4:$B$39,2,FALSE)</f>
        <v>14</v>
      </c>
    </row>
    <row r="87">
      <c r="A87" s="10" t="b">
        <v>1</v>
      </c>
      <c r="B87" s="10" t="s">
        <v>871</v>
      </c>
      <c r="D87" s="10" t="s">
        <v>872</v>
      </c>
      <c r="E87" s="10" t="s">
        <v>19</v>
      </c>
      <c r="F87" s="10">
        <f>VLOOKUP(E87,Codebook!$A$4:$B$39,2,FALSE)</f>
        <v>14</v>
      </c>
    </row>
    <row r="88">
      <c r="A88" s="10" t="b">
        <v>1</v>
      </c>
      <c r="B88" s="10" t="s">
        <v>873</v>
      </c>
      <c r="D88" s="10" t="s">
        <v>874</v>
      </c>
      <c r="E88" s="10" t="s">
        <v>44</v>
      </c>
      <c r="F88" s="10">
        <f>VLOOKUP(E88,Codebook!$A$4:$B$39,2,FALSE)</f>
        <v>35</v>
      </c>
    </row>
    <row r="89">
      <c r="A89" s="10" t="b">
        <v>1</v>
      </c>
      <c r="B89" s="10" t="s">
        <v>875</v>
      </c>
      <c r="D89" s="10" t="s">
        <v>876</v>
      </c>
      <c r="E89" s="10" t="s">
        <v>42</v>
      </c>
      <c r="F89" s="10">
        <f>VLOOKUP(E89,Codebook!$A$4:$B$39,2,FALSE)</f>
        <v>34</v>
      </c>
    </row>
    <row r="90" hidden="1">
      <c r="A90" s="10" t="b">
        <v>0</v>
      </c>
      <c r="B90" s="10" t="s">
        <v>877</v>
      </c>
      <c r="D90" s="10" t="s">
        <v>878</v>
      </c>
      <c r="E90" s="10" t="s">
        <v>48</v>
      </c>
      <c r="F90" s="10">
        <f>VLOOKUP(E90,Codebook!$A$4:$B$39,2,FALSE)</f>
        <v>37</v>
      </c>
    </row>
    <row r="91">
      <c r="A91" s="10" t="b">
        <v>1</v>
      </c>
      <c r="B91" s="10" t="s">
        <v>879</v>
      </c>
      <c r="D91" s="10" t="s">
        <v>336</v>
      </c>
      <c r="E91" s="10" t="s">
        <v>38</v>
      </c>
      <c r="F91" s="10">
        <f>VLOOKUP(E91,Codebook!$A$4:$B$39,2,FALSE)</f>
        <v>32</v>
      </c>
    </row>
    <row r="92">
      <c r="A92" s="10" t="b">
        <v>1</v>
      </c>
      <c r="B92" s="10" t="s">
        <v>880</v>
      </c>
      <c r="D92" s="10" t="s">
        <v>881</v>
      </c>
      <c r="E92" s="10" t="s">
        <v>29</v>
      </c>
      <c r="F92" s="10">
        <f>VLOOKUP(E92,Codebook!$A$4:$B$39,2,FALSE)</f>
        <v>24</v>
      </c>
    </row>
    <row r="93">
      <c r="A93" s="10" t="b">
        <v>1</v>
      </c>
      <c r="B93" s="10" t="s">
        <v>882</v>
      </c>
      <c r="D93" s="10" t="s">
        <v>883</v>
      </c>
      <c r="E93" s="10" t="s">
        <v>51</v>
      </c>
      <c r="F93" s="10">
        <f>VLOOKUP(E93,Codebook!$A$4:$B$39,2,FALSE)</f>
        <v>39</v>
      </c>
    </row>
    <row r="94">
      <c r="A94" s="10" t="b">
        <v>1</v>
      </c>
      <c r="B94" s="10" t="s">
        <v>884</v>
      </c>
      <c r="D94" s="10" t="s">
        <v>885</v>
      </c>
      <c r="E94" s="10" t="s">
        <v>51</v>
      </c>
      <c r="F94" s="10">
        <f>VLOOKUP(E94,Codebook!$A$4:$B$39,2,FALSE)</f>
        <v>39</v>
      </c>
    </row>
    <row r="95">
      <c r="A95" s="10" t="b">
        <v>1</v>
      </c>
      <c r="B95" s="10" t="s">
        <v>886</v>
      </c>
      <c r="D95" s="10" t="s">
        <v>887</v>
      </c>
      <c r="E95" s="10" t="s">
        <v>38</v>
      </c>
      <c r="F95" s="10">
        <f>VLOOKUP(E95,Codebook!$A$4:$B$39,2,FALSE)</f>
        <v>32</v>
      </c>
    </row>
    <row r="96" hidden="1">
      <c r="A96" s="10" t="b">
        <v>0</v>
      </c>
      <c r="B96" s="10" t="s">
        <v>888</v>
      </c>
      <c r="D96" s="10" t="s">
        <v>889</v>
      </c>
      <c r="E96" s="30" t="s">
        <v>74</v>
      </c>
      <c r="F96" s="10">
        <f>VLOOKUP(E96,Codebook!$A$4:$B$39,2,FALSE)</f>
        <v>0</v>
      </c>
    </row>
    <row r="97">
      <c r="E97" s="30" t="s">
        <v>74</v>
      </c>
      <c r="F97" s="10">
        <f>VLOOKUP(E97,Codebook!$A$4:$B$39,2,FALSE)</f>
        <v>0</v>
      </c>
    </row>
    <row r="98">
      <c r="E98" s="30" t="s">
        <v>74</v>
      </c>
      <c r="F98" s="10">
        <f>VLOOKUP(E98,Codebook!$A$4:$B$39,2,FALSE)</f>
        <v>0</v>
      </c>
    </row>
    <row r="99">
      <c r="E99" s="30" t="s">
        <v>74</v>
      </c>
      <c r="F99" s="10">
        <f>VLOOKUP(E99,Codebook!$A$4:$B$39,2,FALSE)</f>
        <v>0</v>
      </c>
    </row>
    <row r="100">
      <c r="E100" s="30" t="s">
        <v>74</v>
      </c>
      <c r="F100" s="10">
        <f>VLOOKUP(E100,Codebook!$A$4:$B$39,2,FALSE)</f>
        <v>0</v>
      </c>
    </row>
    <row r="101">
      <c r="E101" s="30" t="s">
        <v>74</v>
      </c>
      <c r="F101" s="10">
        <f>VLOOKUP(E101,Codebook!$A$4:$B$39,2,FALSE)</f>
        <v>0</v>
      </c>
    </row>
    <row r="102">
      <c r="E102" s="30" t="s">
        <v>74</v>
      </c>
      <c r="F102" s="10">
        <f>VLOOKUP(E102,Codebook!$A$4:$B$39,2,FALSE)</f>
        <v>0</v>
      </c>
    </row>
    <row r="103">
      <c r="E103" s="30" t="s">
        <v>74</v>
      </c>
      <c r="F103" s="10">
        <f>VLOOKUP(E103,Codebook!$A$4:$B$39,2,FALSE)</f>
        <v>0</v>
      </c>
    </row>
    <row r="104">
      <c r="E104" s="30" t="s">
        <v>74</v>
      </c>
      <c r="F104" s="10">
        <f>VLOOKUP(E104,Codebook!$A$4:$B$39,2,FALSE)</f>
        <v>0</v>
      </c>
    </row>
    <row r="105">
      <c r="E105" s="30" t="s">
        <v>74</v>
      </c>
      <c r="F105" s="10">
        <f>VLOOKUP(E105,Codebook!$A$4:$B$39,2,FALSE)</f>
        <v>0</v>
      </c>
    </row>
    <row r="106">
      <c r="E106" s="30" t="s">
        <v>74</v>
      </c>
      <c r="F106" s="10">
        <f>VLOOKUP(E106,Codebook!$A$4:$B$39,2,FALSE)</f>
        <v>0</v>
      </c>
    </row>
    <row r="107">
      <c r="E107" s="30" t="s">
        <v>74</v>
      </c>
      <c r="F107" s="10">
        <f>VLOOKUP(E107,Codebook!$A$4:$B$39,2,FALSE)</f>
        <v>0</v>
      </c>
    </row>
    <row r="108">
      <c r="E108" s="30" t="s">
        <v>74</v>
      </c>
      <c r="F108" s="10">
        <f>VLOOKUP(E108,Codebook!$A$4:$B$39,2,FALSE)</f>
        <v>0</v>
      </c>
    </row>
    <row r="109">
      <c r="E109" s="30" t="s">
        <v>74</v>
      </c>
      <c r="F109" s="10">
        <f>VLOOKUP(E109,Codebook!$A$4:$B$39,2,FALSE)</f>
        <v>0</v>
      </c>
    </row>
    <row r="110">
      <c r="E110" s="30" t="s">
        <v>74</v>
      </c>
      <c r="F110" s="10">
        <f>VLOOKUP(E110,Codebook!$A$4:$B$39,2,FALSE)</f>
        <v>0</v>
      </c>
    </row>
    <row r="111">
      <c r="E111" s="30" t="s">
        <v>74</v>
      </c>
      <c r="F111" s="10">
        <f>VLOOKUP(E111,Codebook!$A$4:$B$39,2,FALSE)</f>
        <v>0</v>
      </c>
    </row>
    <row r="112">
      <c r="E112" s="30" t="s">
        <v>74</v>
      </c>
      <c r="F112" s="10">
        <f>VLOOKUP(E112,Codebook!$A$4:$B$39,2,FALSE)</f>
        <v>0</v>
      </c>
    </row>
    <row r="113">
      <c r="E113" s="30" t="s">
        <v>74</v>
      </c>
      <c r="F113" s="10">
        <f>VLOOKUP(E113,Codebook!$A$4:$B$39,2,FALSE)</f>
        <v>0</v>
      </c>
    </row>
    <row r="114">
      <c r="E114" s="30" t="s">
        <v>74</v>
      </c>
      <c r="F114" s="10">
        <f>VLOOKUP(E114,Codebook!$A$4:$B$39,2,FALSE)</f>
        <v>0</v>
      </c>
    </row>
    <row r="115">
      <c r="E115" s="30" t="s">
        <v>74</v>
      </c>
      <c r="F115" s="10">
        <f>VLOOKUP(E115,Codebook!$A$4:$B$39,2,FALSE)</f>
        <v>0</v>
      </c>
    </row>
    <row r="116">
      <c r="E116" s="30" t="s">
        <v>74</v>
      </c>
      <c r="F116" s="10">
        <f>VLOOKUP(E116,Codebook!$A$4:$B$39,2,FALSE)</f>
        <v>0</v>
      </c>
    </row>
    <row r="117">
      <c r="E117" s="30" t="s">
        <v>74</v>
      </c>
      <c r="F117" s="10">
        <f>VLOOKUP(E117,Codebook!$A$4:$B$39,2,FALSE)</f>
        <v>0</v>
      </c>
    </row>
    <row r="118">
      <c r="E118" s="30" t="s">
        <v>74</v>
      </c>
      <c r="F118" s="10">
        <f>VLOOKUP(E118,Codebook!$A$4:$B$39,2,FALSE)</f>
        <v>0</v>
      </c>
    </row>
    <row r="119">
      <c r="E119" s="30" t="s">
        <v>74</v>
      </c>
      <c r="F119" s="10">
        <f>VLOOKUP(E119,Codebook!$A$4:$B$39,2,FALSE)</f>
        <v>0</v>
      </c>
    </row>
    <row r="120">
      <c r="E120" s="30" t="s">
        <v>74</v>
      </c>
      <c r="F120" s="10">
        <f>VLOOKUP(E120,Codebook!$A$4:$B$39,2,FALSE)</f>
        <v>0</v>
      </c>
    </row>
    <row r="121">
      <c r="E121" s="30" t="s">
        <v>74</v>
      </c>
      <c r="F121" s="10">
        <f>VLOOKUP(E121,Codebook!$A$4:$B$39,2,FALSE)</f>
        <v>0</v>
      </c>
    </row>
    <row r="122">
      <c r="E122" s="30" t="s">
        <v>74</v>
      </c>
      <c r="F122" s="10">
        <f>VLOOKUP(E122,Codebook!$A$4:$B$39,2,FALSE)</f>
        <v>0</v>
      </c>
    </row>
    <row r="123">
      <c r="E123" s="30" t="s">
        <v>74</v>
      </c>
      <c r="F123" s="10">
        <f>VLOOKUP(E123,Codebook!$A$4:$B$39,2,FALSE)</f>
        <v>0</v>
      </c>
    </row>
    <row r="124">
      <c r="E124" s="30" t="s">
        <v>74</v>
      </c>
      <c r="F124" s="10">
        <f>VLOOKUP(E124,Codebook!$A$4:$B$39,2,FALSE)</f>
        <v>0</v>
      </c>
    </row>
    <row r="125">
      <c r="E125" s="30" t="s">
        <v>74</v>
      </c>
      <c r="F125" s="10">
        <f>VLOOKUP(E125,Codebook!$A$4:$B$39,2,FALSE)</f>
        <v>0</v>
      </c>
    </row>
    <row r="126">
      <c r="E126" s="30" t="s">
        <v>74</v>
      </c>
      <c r="F126" s="10">
        <f>VLOOKUP(E126,Codebook!$A$4:$B$39,2,FALSE)</f>
        <v>0</v>
      </c>
    </row>
    <row r="127">
      <c r="E127" s="30" t="s">
        <v>74</v>
      </c>
      <c r="F127" s="10">
        <f>VLOOKUP(E127,Codebook!$A$4:$B$39,2,FALSE)</f>
        <v>0</v>
      </c>
    </row>
    <row r="128">
      <c r="E128" s="30" t="s">
        <v>74</v>
      </c>
      <c r="F128" s="10">
        <f>VLOOKUP(E128,Codebook!$A$4:$B$39,2,FALSE)</f>
        <v>0</v>
      </c>
    </row>
    <row r="129">
      <c r="E129" s="30" t="s">
        <v>74</v>
      </c>
      <c r="F129" s="10">
        <f>VLOOKUP(E129,Codebook!$A$4:$B$39,2,FALSE)</f>
        <v>0</v>
      </c>
    </row>
    <row r="130">
      <c r="E130" s="30" t="s">
        <v>74</v>
      </c>
      <c r="F130" s="10">
        <f>VLOOKUP(E130,Codebook!$A$4:$B$39,2,FALSE)</f>
        <v>0</v>
      </c>
    </row>
    <row r="131">
      <c r="E131" s="30" t="s">
        <v>74</v>
      </c>
      <c r="F131" s="10">
        <f>VLOOKUP(E131,Codebook!$A$4:$B$39,2,FALSE)</f>
        <v>0</v>
      </c>
    </row>
    <row r="132">
      <c r="E132" s="30" t="s">
        <v>74</v>
      </c>
      <c r="F132" s="10">
        <f>VLOOKUP(E132,Codebook!$A$4:$B$39,2,FALSE)</f>
        <v>0</v>
      </c>
    </row>
    <row r="133">
      <c r="E133" s="30" t="s">
        <v>74</v>
      </c>
      <c r="F133" s="10">
        <f>VLOOKUP(E133,Codebook!$A$4:$B$39,2,FALSE)</f>
        <v>0</v>
      </c>
    </row>
    <row r="134">
      <c r="E134" s="30" t="s">
        <v>74</v>
      </c>
      <c r="F134" s="10">
        <f>VLOOKUP(E134,Codebook!$A$4:$B$39,2,FALSE)</f>
        <v>0</v>
      </c>
    </row>
    <row r="135">
      <c r="E135" s="30" t="s">
        <v>74</v>
      </c>
      <c r="F135" s="10">
        <f>VLOOKUP(E135,Codebook!$A$4:$B$39,2,FALSE)</f>
        <v>0</v>
      </c>
    </row>
    <row r="136">
      <c r="E136" s="30" t="s">
        <v>74</v>
      </c>
      <c r="F136" s="10">
        <f>VLOOKUP(E136,Codebook!$A$4:$B$39,2,FALSE)</f>
        <v>0</v>
      </c>
    </row>
    <row r="137">
      <c r="E137" s="30" t="s">
        <v>74</v>
      </c>
      <c r="F137" s="10">
        <f>VLOOKUP(E137,Codebook!$A$4:$B$39,2,FALSE)</f>
        <v>0</v>
      </c>
    </row>
    <row r="138">
      <c r="E138" s="30" t="s">
        <v>74</v>
      </c>
      <c r="F138" s="10">
        <f>VLOOKUP(E138,Codebook!$A$4:$B$39,2,FALSE)</f>
        <v>0</v>
      </c>
    </row>
    <row r="139">
      <c r="E139" s="30" t="s">
        <v>74</v>
      </c>
      <c r="F139" s="10">
        <f>VLOOKUP(E139,Codebook!$A$4:$B$39,2,FALSE)</f>
        <v>0</v>
      </c>
    </row>
    <row r="140">
      <c r="E140" s="30" t="s">
        <v>74</v>
      </c>
      <c r="F140" s="10">
        <f>VLOOKUP(E140,Codebook!$A$4:$B$39,2,FALSE)</f>
        <v>0</v>
      </c>
    </row>
    <row r="141">
      <c r="E141" s="30" t="s">
        <v>74</v>
      </c>
      <c r="F141" s="10">
        <f>VLOOKUP(E141,Codebook!$A$4:$B$39,2,FALSE)</f>
        <v>0</v>
      </c>
    </row>
    <row r="142">
      <c r="E142" s="30" t="s">
        <v>74</v>
      </c>
      <c r="F142" s="10">
        <f>VLOOKUP(E142,Codebook!$A$4:$B$39,2,FALSE)</f>
        <v>0</v>
      </c>
    </row>
    <row r="143">
      <c r="E143" s="30" t="s">
        <v>74</v>
      </c>
      <c r="F143" s="10">
        <f>VLOOKUP(E143,Codebook!$A$4:$B$39,2,FALSE)</f>
        <v>0</v>
      </c>
    </row>
    <row r="144">
      <c r="E144" s="30" t="s">
        <v>74</v>
      </c>
      <c r="F144" s="10">
        <f>VLOOKUP(E144,Codebook!$A$4:$B$39,2,FALSE)</f>
        <v>0</v>
      </c>
    </row>
    <row r="145">
      <c r="E145" s="30" t="s">
        <v>74</v>
      </c>
      <c r="F145" s="10">
        <f>VLOOKUP(E145,Codebook!$A$4:$B$39,2,FALSE)</f>
        <v>0</v>
      </c>
    </row>
    <row r="146">
      <c r="E146" s="30" t="s">
        <v>74</v>
      </c>
      <c r="F146" s="10">
        <f>VLOOKUP(E146,Codebook!$A$4:$B$39,2,FALSE)</f>
        <v>0</v>
      </c>
    </row>
    <row r="147">
      <c r="E147" s="30" t="s">
        <v>74</v>
      </c>
      <c r="F147" s="10">
        <f>VLOOKUP(E147,Codebook!$A$4:$B$39,2,FALSE)</f>
        <v>0</v>
      </c>
    </row>
    <row r="148">
      <c r="E148" s="30" t="s">
        <v>74</v>
      </c>
      <c r="F148" s="10">
        <f>VLOOKUP(E148,Codebook!$A$4:$B$39,2,FALSE)</f>
        <v>0</v>
      </c>
    </row>
    <row r="149">
      <c r="E149" s="30" t="s">
        <v>74</v>
      </c>
      <c r="F149" s="10">
        <f>VLOOKUP(E149,Codebook!$A$4:$B$39,2,FALSE)</f>
        <v>0</v>
      </c>
    </row>
    <row r="150">
      <c r="E150" s="30" t="s">
        <v>74</v>
      </c>
      <c r="F150" s="10">
        <f>VLOOKUP(E150,Codebook!$A$4:$B$39,2,FALSE)</f>
        <v>0</v>
      </c>
    </row>
    <row r="151">
      <c r="E151" s="30" t="s">
        <v>74</v>
      </c>
      <c r="F151" s="10">
        <f>VLOOKUP(E151,Codebook!$A$4:$B$39,2,FALSE)</f>
        <v>0</v>
      </c>
    </row>
    <row r="152">
      <c r="E152" s="30" t="s">
        <v>74</v>
      </c>
      <c r="F152" s="10">
        <f>VLOOKUP(E152,Codebook!$A$4:$B$39,2,FALSE)</f>
        <v>0</v>
      </c>
    </row>
    <row r="153">
      <c r="E153" s="30" t="s">
        <v>74</v>
      </c>
      <c r="F153" s="10">
        <f>VLOOKUP(E153,Codebook!$A$4:$B$39,2,FALSE)</f>
        <v>0</v>
      </c>
    </row>
    <row r="154">
      <c r="E154" s="30" t="s">
        <v>74</v>
      </c>
      <c r="F154" s="10">
        <f>VLOOKUP(E154,Codebook!$A$4:$B$39,2,FALSE)</f>
        <v>0</v>
      </c>
    </row>
    <row r="155">
      <c r="E155" s="30" t="s">
        <v>74</v>
      </c>
      <c r="F155" s="10">
        <f>VLOOKUP(E155,Codebook!$A$4:$B$39,2,FALSE)</f>
        <v>0</v>
      </c>
    </row>
    <row r="156">
      <c r="E156" s="30" t="s">
        <v>74</v>
      </c>
      <c r="F156" s="10">
        <f>VLOOKUP(E156,Codebook!$A$4:$B$39,2,FALSE)</f>
        <v>0</v>
      </c>
    </row>
    <row r="157">
      <c r="E157" s="30" t="s">
        <v>74</v>
      </c>
      <c r="F157" s="10">
        <f>VLOOKUP(E157,Codebook!$A$4:$B$39,2,FALSE)</f>
        <v>0</v>
      </c>
    </row>
    <row r="158">
      <c r="E158" s="30" t="s">
        <v>74</v>
      </c>
      <c r="F158" s="10">
        <f>VLOOKUP(E158,Codebook!$A$4:$B$39,2,FALSE)</f>
        <v>0</v>
      </c>
    </row>
    <row r="159">
      <c r="E159" s="30" t="s">
        <v>74</v>
      </c>
      <c r="F159" s="10">
        <f>VLOOKUP(E159,Codebook!$A$4:$B$39,2,FALSE)</f>
        <v>0</v>
      </c>
    </row>
    <row r="160">
      <c r="E160" s="30" t="s">
        <v>74</v>
      </c>
      <c r="F160" s="10">
        <f>VLOOKUP(E160,Codebook!$A$4:$B$39,2,FALSE)</f>
        <v>0</v>
      </c>
    </row>
    <row r="161">
      <c r="E161" s="30" t="s">
        <v>74</v>
      </c>
      <c r="F161" s="10">
        <f>VLOOKUP(E161,Codebook!$A$4:$B$39,2,FALSE)</f>
        <v>0</v>
      </c>
    </row>
    <row r="162">
      <c r="E162" s="30" t="s">
        <v>74</v>
      </c>
      <c r="F162" s="10">
        <f>VLOOKUP(E162,Codebook!$A$4:$B$39,2,FALSE)</f>
        <v>0</v>
      </c>
    </row>
    <row r="163">
      <c r="E163" s="30" t="s">
        <v>74</v>
      </c>
      <c r="F163" s="10">
        <f>VLOOKUP(E163,Codebook!$A$4:$B$39,2,FALSE)</f>
        <v>0</v>
      </c>
    </row>
    <row r="164">
      <c r="E164" s="30" t="s">
        <v>74</v>
      </c>
      <c r="F164" s="10">
        <f>VLOOKUP(E164,Codebook!$A$4:$B$39,2,FALSE)</f>
        <v>0</v>
      </c>
    </row>
    <row r="165">
      <c r="E165" s="30" t="s">
        <v>74</v>
      </c>
      <c r="F165" s="10">
        <f>VLOOKUP(E165,Codebook!$A$4:$B$39,2,FALSE)</f>
        <v>0</v>
      </c>
    </row>
    <row r="166">
      <c r="E166" s="30" t="s">
        <v>74</v>
      </c>
      <c r="F166" s="10">
        <f>VLOOKUP(E166,Codebook!$A$4:$B$39,2,FALSE)</f>
        <v>0</v>
      </c>
    </row>
    <row r="167">
      <c r="E167" s="30" t="s">
        <v>74</v>
      </c>
      <c r="F167" s="10">
        <f>VLOOKUP(E167,Codebook!$A$4:$B$39,2,FALSE)</f>
        <v>0</v>
      </c>
    </row>
    <row r="168">
      <c r="E168" s="30" t="s">
        <v>74</v>
      </c>
      <c r="F168" s="10">
        <f>VLOOKUP(E168,Codebook!$A$4:$B$39,2,FALSE)</f>
        <v>0</v>
      </c>
    </row>
    <row r="169">
      <c r="E169" s="30" t="s">
        <v>74</v>
      </c>
      <c r="F169" s="10">
        <f>VLOOKUP(E169,Codebook!$A$4:$B$39,2,FALSE)</f>
        <v>0</v>
      </c>
    </row>
    <row r="170">
      <c r="E170" s="30" t="s">
        <v>74</v>
      </c>
      <c r="F170" s="10">
        <f>VLOOKUP(E170,Codebook!$A$4:$B$39,2,FALSE)</f>
        <v>0</v>
      </c>
    </row>
    <row r="171">
      <c r="E171" s="30" t="s">
        <v>74</v>
      </c>
      <c r="F171" s="10">
        <f>VLOOKUP(E171,Codebook!$A$4:$B$39,2,FALSE)</f>
        <v>0</v>
      </c>
    </row>
    <row r="172">
      <c r="E172" s="30" t="s">
        <v>74</v>
      </c>
      <c r="F172" s="10">
        <f>VLOOKUP(E172,Codebook!$A$4:$B$39,2,FALSE)</f>
        <v>0</v>
      </c>
    </row>
    <row r="173">
      <c r="E173" s="30" t="s">
        <v>74</v>
      </c>
      <c r="F173" s="10">
        <f>VLOOKUP(E173,Codebook!$A$4:$B$39,2,FALSE)</f>
        <v>0</v>
      </c>
    </row>
    <row r="174">
      <c r="E174" s="30" t="s">
        <v>74</v>
      </c>
      <c r="F174" s="10">
        <f>VLOOKUP(E174,Codebook!$A$4:$B$39,2,FALSE)</f>
        <v>0</v>
      </c>
    </row>
    <row r="175">
      <c r="E175" s="30" t="s">
        <v>74</v>
      </c>
      <c r="F175" s="10">
        <f>VLOOKUP(E175,Codebook!$A$4:$B$39,2,FALSE)</f>
        <v>0</v>
      </c>
    </row>
    <row r="176">
      <c r="E176" s="30" t="s">
        <v>74</v>
      </c>
      <c r="F176" s="10">
        <f>VLOOKUP(E176,Codebook!$A$4:$B$39,2,FALSE)</f>
        <v>0</v>
      </c>
    </row>
    <row r="177">
      <c r="E177" s="30" t="s">
        <v>74</v>
      </c>
      <c r="F177" s="10">
        <f>VLOOKUP(E177,Codebook!$A$4:$B$39,2,FALSE)</f>
        <v>0</v>
      </c>
    </row>
    <row r="178">
      <c r="E178" s="30" t="s">
        <v>74</v>
      </c>
      <c r="F178" s="10">
        <f>VLOOKUP(E178,Codebook!$A$4:$B$39,2,FALSE)</f>
        <v>0</v>
      </c>
    </row>
    <row r="179">
      <c r="E179" s="30" t="s">
        <v>74</v>
      </c>
      <c r="F179" s="10">
        <f>VLOOKUP(E179,Codebook!$A$4:$B$39,2,FALSE)</f>
        <v>0</v>
      </c>
    </row>
    <row r="180">
      <c r="E180" s="30" t="s">
        <v>74</v>
      </c>
      <c r="F180" s="10">
        <f>VLOOKUP(E180,Codebook!$A$4:$B$39,2,FALSE)</f>
        <v>0</v>
      </c>
    </row>
    <row r="181">
      <c r="E181" s="30" t="s">
        <v>74</v>
      </c>
      <c r="F181" s="10">
        <f>VLOOKUP(E181,Codebook!$A$4:$B$39,2,FALSE)</f>
        <v>0</v>
      </c>
    </row>
    <row r="182">
      <c r="E182" s="30" t="s">
        <v>74</v>
      </c>
      <c r="F182" s="10">
        <f>VLOOKUP(E182,Codebook!$A$4:$B$39,2,FALSE)</f>
        <v>0</v>
      </c>
    </row>
    <row r="183">
      <c r="E183" s="30" t="s">
        <v>74</v>
      </c>
      <c r="F183" s="10">
        <f>VLOOKUP(E183,Codebook!$A$4:$B$39,2,FALSE)</f>
        <v>0</v>
      </c>
    </row>
    <row r="184">
      <c r="E184" s="30" t="s">
        <v>74</v>
      </c>
      <c r="F184" s="10">
        <f>VLOOKUP(E184,Codebook!$A$4:$B$39,2,FALSE)</f>
        <v>0</v>
      </c>
    </row>
    <row r="185">
      <c r="E185" s="30" t="s">
        <v>74</v>
      </c>
      <c r="F185" s="10">
        <f>VLOOKUP(E185,Codebook!$A$4:$B$39,2,FALSE)</f>
        <v>0</v>
      </c>
    </row>
    <row r="186">
      <c r="E186" s="30" t="s">
        <v>74</v>
      </c>
      <c r="F186" s="10">
        <f>VLOOKUP(E186,Codebook!$A$4:$B$39,2,FALSE)</f>
        <v>0</v>
      </c>
    </row>
    <row r="187">
      <c r="E187" s="30" t="s">
        <v>74</v>
      </c>
      <c r="F187" s="10">
        <f>VLOOKUP(E187,Codebook!$A$4:$B$39,2,FALSE)</f>
        <v>0</v>
      </c>
    </row>
    <row r="188">
      <c r="E188" s="30" t="s">
        <v>74</v>
      </c>
      <c r="F188" s="10">
        <f>VLOOKUP(E188,Codebook!$A$4:$B$39,2,FALSE)</f>
        <v>0</v>
      </c>
    </row>
    <row r="189">
      <c r="E189" s="30" t="s">
        <v>74</v>
      </c>
      <c r="F189" s="10">
        <f>VLOOKUP(E189,Codebook!$A$4:$B$39,2,FALSE)</f>
        <v>0</v>
      </c>
    </row>
    <row r="190">
      <c r="E190" s="30" t="s">
        <v>74</v>
      </c>
      <c r="F190" s="10">
        <f>VLOOKUP(E190,Codebook!$A$4:$B$39,2,FALSE)</f>
        <v>0</v>
      </c>
    </row>
    <row r="191">
      <c r="E191" s="30" t="s">
        <v>74</v>
      </c>
      <c r="F191" s="10">
        <f>VLOOKUP(E191,Codebook!$A$4:$B$39,2,FALSE)</f>
        <v>0</v>
      </c>
    </row>
    <row r="192">
      <c r="E192" s="30" t="s">
        <v>74</v>
      </c>
      <c r="F192" s="10">
        <f>VLOOKUP(E192,Codebook!$A$4:$B$39,2,FALSE)</f>
        <v>0</v>
      </c>
    </row>
    <row r="193">
      <c r="E193" s="30" t="s">
        <v>74</v>
      </c>
      <c r="F193" s="10">
        <f>VLOOKUP(E193,Codebook!$A$4:$B$39,2,FALSE)</f>
        <v>0</v>
      </c>
    </row>
    <row r="194">
      <c r="E194" s="30" t="s">
        <v>74</v>
      </c>
      <c r="F194" s="10">
        <f>VLOOKUP(E194,Codebook!$A$4:$B$39,2,FALSE)</f>
        <v>0</v>
      </c>
    </row>
    <row r="195">
      <c r="E195" s="30" t="s">
        <v>74</v>
      </c>
      <c r="F195" s="10">
        <f>VLOOKUP(E195,Codebook!$A$4:$B$39,2,FALSE)</f>
        <v>0</v>
      </c>
    </row>
    <row r="196">
      <c r="E196" s="30" t="s">
        <v>74</v>
      </c>
      <c r="F196" s="10">
        <f>VLOOKUP(E196,Codebook!$A$4:$B$39,2,FALSE)</f>
        <v>0</v>
      </c>
    </row>
    <row r="197">
      <c r="E197" s="30" t="s">
        <v>74</v>
      </c>
      <c r="F197" s="10">
        <f>VLOOKUP(E197,Codebook!$A$4:$B$39,2,FALSE)</f>
        <v>0</v>
      </c>
    </row>
    <row r="198">
      <c r="E198" s="30" t="s">
        <v>74</v>
      </c>
      <c r="F198" s="10">
        <f>VLOOKUP(E198,Codebook!$A$4:$B$39,2,FALSE)</f>
        <v>0</v>
      </c>
    </row>
    <row r="199">
      <c r="E199" s="30" t="s">
        <v>74</v>
      </c>
      <c r="F199" s="10">
        <f>VLOOKUP(E199,Codebook!$A$4:$B$39,2,FALSE)</f>
        <v>0</v>
      </c>
    </row>
    <row r="200">
      <c r="E200" s="30" t="s">
        <v>74</v>
      </c>
      <c r="F200" s="10">
        <f>VLOOKUP(E200,Codebook!$A$4:$B$39,2,FALSE)</f>
        <v>0</v>
      </c>
    </row>
    <row r="201">
      <c r="E201" s="30" t="s">
        <v>74</v>
      </c>
      <c r="F201" s="10">
        <f>VLOOKUP(E201,Codebook!$A$4:$B$39,2,FALSE)</f>
        <v>0</v>
      </c>
    </row>
    <row r="202">
      <c r="E202" s="30" t="s">
        <v>74</v>
      </c>
      <c r="F202" s="10">
        <f>VLOOKUP(E202,Codebook!$A$4:$B$39,2,FALSE)</f>
        <v>0</v>
      </c>
    </row>
    <row r="203">
      <c r="E203" s="30" t="s">
        <v>74</v>
      </c>
      <c r="F203" s="10">
        <f>VLOOKUP(E203,Codebook!$A$4:$B$39,2,FALSE)</f>
        <v>0</v>
      </c>
    </row>
    <row r="204">
      <c r="E204" s="30" t="s">
        <v>74</v>
      </c>
      <c r="F204" s="10">
        <f>VLOOKUP(E204,Codebook!$A$4:$B$39,2,FALSE)</f>
        <v>0</v>
      </c>
    </row>
    <row r="205">
      <c r="E205" s="30" t="s">
        <v>74</v>
      </c>
      <c r="F205" s="10">
        <f>VLOOKUP(E205,Codebook!$A$4:$B$39,2,FALSE)</f>
        <v>0</v>
      </c>
    </row>
    <row r="206">
      <c r="E206" s="30" t="s">
        <v>74</v>
      </c>
      <c r="F206" s="10">
        <f>VLOOKUP(E206,Codebook!$A$4:$B$39,2,FALSE)</f>
        <v>0</v>
      </c>
    </row>
    <row r="207">
      <c r="E207" s="30" t="s">
        <v>74</v>
      </c>
      <c r="F207" s="10">
        <f>VLOOKUP(E207,Codebook!$A$4:$B$39,2,FALSE)</f>
        <v>0</v>
      </c>
    </row>
    <row r="208">
      <c r="E208" s="30" t="s">
        <v>74</v>
      </c>
      <c r="F208" s="10">
        <f>VLOOKUP(E208,Codebook!$A$4:$B$39,2,FALSE)</f>
        <v>0</v>
      </c>
    </row>
    <row r="209">
      <c r="E209" s="30" t="s">
        <v>74</v>
      </c>
      <c r="F209" s="10">
        <f>VLOOKUP(E209,Codebook!$A$4:$B$39,2,FALSE)</f>
        <v>0</v>
      </c>
    </row>
    <row r="210">
      <c r="E210" s="30" t="s">
        <v>74</v>
      </c>
      <c r="F210" s="10">
        <f>VLOOKUP(E210,Codebook!$A$4:$B$39,2,FALSE)</f>
        <v>0</v>
      </c>
    </row>
    <row r="211">
      <c r="E211" s="30" t="s">
        <v>74</v>
      </c>
      <c r="F211" s="10">
        <f>VLOOKUP(E211,Codebook!$A$4:$B$39,2,FALSE)</f>
        <v>0</v>
      </c>
    </row>
    <row r="212">
      <c r="E212" s="30" t="s">
        <v>74</v>
      </c>
      <c r="F212" s="10">
        <f>VLOOKUP(E212,Codebook!$A$4:$B$39,2,FALSE)</f>
        <v>0</v>
      </c>
    </row>
    <row r="213">
      <c r="E213" s="30" t="s">
        <v>74</v>
      </c>
      <c r="F213" s="10">
        <f>VLOOKUP(E213,Codebook!$A$4:$B$39,2,FALSE)</f>
        <v>0</v>
      </c>
    </row>
    <row r="214">
      <c r="E214" s="30" t="s">
        <v>74</v>
      </c>
      <c r="F214" s="10">
        <f>VLOOKUP(E214,Codebook!$A$4:$B$39,2,FALSE)</f>
        <v>0</v>
      </c>
    </row>
    <row r="215">
      <c r="E215" s="30" t="s">
        <v>74</v>
      </c>
      <c r="F215" s="10">
        <f>VLOOKUP(E215,Codebook!$A$4:$B$39,2,FALSE)</f>
        <v>0</v>
      </c>
    </row>
    <row r="216">
      <c r="E216" s="30" t="s">
        <v>74</v>
      </c>
      <c r="F216" s="10">
        <f>VLOOKUP(E216,Codebook!$A$4:$B$39,2,FALSE)</f>
        <v>0</v>
      </c>
    </row>
    <row r="217">
      <c r="E217" s="30" t="s">
        <v>74</v>
      </c>
      <c r="F217" s="10">
        <f>VLOOKUP(E217,Codebook!$A$4:$B$39,2,FALSE)</f>
        <v>0</v>
      </c>
    </row>
    <row r="218">
      <c r="E218" s="30" t="s">
        <v>74</v>
      </c>
      <c r="F218" s="10">
        <f>VLOOKUP(E218,Codebook!$A$4:$B$39,2,FALSE)</f>
        <v>0</v>
      </c>
    </row>
    <row r="219">
      <c r="E219" s="30" t="s">
        <v>74</v>
      </c>
      <c r="F219" s="10">
        <f>VLOOKUP(E219,Codebook!$A$4:$B$39,2,FALSE)</f>
        <v>0</v>
      </c>
    </row>
    <row r="220">
      <c r="E220" s="30" t="s">
        <v>74</v>
      </c>
      <c r="F220" s="10">
        <f>VLOOKUP(E220,Codebook!$A$4:$B$39,2,FALSE)</f>
        <v>0</v>
      </c>
    </row>
    <row r="221">
      <c r="E221" s="30" t="s">
        <v>74</v>
      </c>
      <c r="F221" s="10">
        <f>VLOOKUP(E221,Codebook!$A$4:$B$39,2,FALSE)</f>
        <v>0</v>
      </c>
    </row>
    <row r="222">
      <c r="E222" s="30" t="s">
        <v>74</v>
      </c>
      <c r="F222" s="10">
        <f>VLOOKUP(E222,Codebook!$A$4:$B$39,2,FALSE)</f>
        <v>0</v>
      </c>
    </row>
    <row r="223">
      <c r="E223" s="30" t="s">
        <v>74</v>
      </c>
      <c r="F223" s="10">
        <f>VLOOKUP(E223,Codebook!$A$4:$B$39,2,FALSE)</f>
        <v>0</v>
      </c>
    </row>
    <row r="224">
      <c r="E224" s="30" t="s">
        <v>74</v>
      </c>
      <c r="F224" s="10">
        <f>VLOOKUP(E224,Codebook!$A$4:$B$39,2,FALSE)</f>
        <v>0</v>
      </c>
    </row>
    <row r="225">
      <c r="E225" s="30" t="s">
        <v>74</v>
      </c>
      <c r="F225" s="10">
        <f>VLOOKUP(E225,Codebook!$A$4:$B$39,2,FALSE)</f>
        <v>0</v>
      </c>
    </row>
    <row r="226">
      <c r="E226" s="30" t="s">
        <v>74</v>
      </c>
      <c r="F226" s="10">
        <f>VLOOKUP(E226,Codebook!$A$4:$B$39,2,FALSE)</f>
        <v>0</v>
      </c>
    </row>
    <row r="227">
      <c r="E227" s="30" t="s">
        <v>74</v>
      </c>
      <c r="F227" s="10">
        <f>VLOOKUP(E227,Codebook!$A$4:$B$39,2,FALSE)</f>
        <v>0</v>
      </c>
    </row>
    <row r="228">
      <c r="E228" s="30" t="s">
        <v>74</v>
      </c>
      <c r="F228" s="10">
        <f>VLOOKUP(E228,Codebook!$A$4:$B$39,2,FALSE)</f>
        <v>0</v>
      </c>
    </row>
    <row r="229">
      <c r="E229" s="30" t="s">
        <v>74</v>
      </c>
      <c r="F229" s="10">
        <f>VLOOKUP(E229,Codebook!$A$4:$B$39,2,FALSE)</f>
        <v>0</v>
      </c>
    </row>
    <row r="230">
      <c r="E230" s="30" t="s">
        <v>74</v>
      </c>
      <c r="F230" s="10">
        <f>VLOOKUP(E230,Codebook!$A$4:$B$39,2,FALSE)</f>
        <v>0</v>
      </c>
    </row>
    <row r="231">
      <c r="E231" s="30" t="s">
        <v>74</v>
      </c>
      <c r="F231" s="10">
        <f>VLOOKUP(E231,Codebook!$A$4:$B$39,2,FALSE)</f>
        <v>0</v>
      </c>
    </row>
    <row r="232">
      <c r="E232" s="30" t="s">
        <v>74</v>
      </c>
      <c r="F232" s="10">
        <f>VLOOKUP(E232,Codebook!$A$4:$B$39,2,FALSE)</f>
        <v>0</v>
      </c>
    </row>
    <row r="233">
      <c r="E233" s="30" t="s">
        <v>74</v>
      </c>
      <c r="F233" s="10">
        <f>VLOOKUP(E233,Codebook!$A$4:$B$39,2,FALSE)</f>
        <v>0</v>
      </c>
    </row>
    <row r="234">
      <c r="E234" s="30" t="s">
        <v>74</v>
      </c>
      <c r="F234" s="10">
        <f>VLOOKUP(E234,Codebook!$A$4:$B$39,2,FALSE)</f>
        <v>0</v>
      </c>
    </row>
    <row r="235">
      <c r="E235" s="30" t="s">
        <v>74</v>
      </c>
      <c r="F235" s="10">
        <f>VLOOKUP(E235,Codebook!$A$4:$B$39,2,FALSE)</f>
        <v>0</v>
      </c>
    </row>
    <row r="236">
      <c r="E236" s="30" t="s">
        <v>74</v>
      </c>
      <c r="F236" s="10">
        <f>VLOOKUP(E236,Codebook!$A$4:$B$39,2,FALSE)</f>
        <v>0</v>
      </c>
    </row>
    <row r="237">
      <c r="E237" s="30" t="s">
        <v>74</v>
      </c>
      <c r="F237" s="10">
        <f>VLOOKUP(E237,Codebook!$A$4:$B$39,2,FALSE)</f>
        <v>0</v>
      </c>
    </row>
    <row r="238">
      <c r="E238" s="30" t="s">
        <v>74</v>
      </c>
      <c r="F238" s="10">
        <f>VLOOKUP(E238,Codebook!$A$4:$B$39,2,FALSE)</f>
        <v>0</v>
      </c>
    </row>
    <row r="239">
      <c r="E239" s="30" t="s">
        <v>74</v>
      </c>
      <c r="F239" s="10">
        <f>VLOOKUP(E239,Codebook!$A$4:$B$39,2,FALSE)</f>
        <v>0</v>
      </c>
    </row>
    <row r="240">
      <c r="E240" s="30" t="s">
        <v>74</v>
      </c>
      <c r="F240" s="10">
        <f>VLOOKUP(E240,Codebook!$A$4:$B$39,2,FALSE)</f>
        <v>0</v>
      </c>
    </row>
    <row r="241">
      <c r="E241" s="30" t="s">
        <v>74</v>
      </c>
      <c r="F241" s="10">
        <f>VLOOKUP(E241,Codebook!$A$4:$B$39,2,FALSE)</f>
        <v>0</v>
      </c>
    </row>
    <row r="242">
      <c r="E242" s="30" t="s">
        <v>74</v>
      </c>
      <c r="F242" s="10">
        <f>VLOOKUP(E242,Codebook!$A$4:$B$39,2,FALSE)</f>
        <v>0</v>
      </c>
    </row>
    <row r="243">
      <c r="E243" s="30" t="s">
        <v>74</v>
      </c>
      <c r="F243" s="10">
        <f>VLOOKUP(E243,Codebook!$A$4:$B$39,2,FALSE)</f>
        <v>0</v>
      </c>
    </row>
    <row r="244">
      <c r="E244" s="30" t="s">
        <v>74</v>
      </c>
      <c r="F244" s="10">
        <f>VLOOKUP(E244,Codebook!$A$4:$B$39,2,FALSE)</f>
        <v>0</v>
      </c>
    </row>
    <row r="245">
      <c r="E245" s="30" t="s">
        <v>74</v>
      </c>
      <c r="F245" s="10">
        <f>VLOOKUP(E245,Codebook!$A$4:$B$39,2,FALSE)</f>
        <v>0</v>
      </c>
    </row>
    <row r="246">
      <c r="E246" s="30" t="s">
        <v>74</v>
      </c>
      <c r="F246" s="10">
        <f>VLOOKUP(E246,Codebook!$A$4:$B$39,2,FALSE)</f>
        <v>0</v>
      </c>
    </row>
    <row r="247">
      <c r="E247" s="30" t="s">
        <v>74</v>
      </c>
      <c r="F247" s="10">
        <f>VLOOKUP(E247,Codebook!$A$4:$B$39,2,FALSE)</f>
        <v>0</v>
      </c>
    </row>
    <row r="248">
      <c r="E248" s="30" t="s">
        <v>74</v>
      </c>
      <c r="F248" s="10">
        <f>VLOOKUP(E248,Codebook!$A$4:$B$39,2,FALSE)</f>
        <v>0</v>
      </c>
    </row>
    <row r="249">
      <c r="E249" s="30" t="s">
        <v>74</v>
      </c>
      <c r="F249" s="10">
        <f>VLOOKUP(E249,Codebook!$A$4:$B$39,2,FALSE)</f>
        <v>0</v>
      </c>
    </row>
    <row r="250">
      <c r="E250" s="30" t="s">
        <v>74</v>
      </c>
      <c r="F250" s="10">
        <f>VLOOKUP(E250,Codebook!$A$4:$B$39,2,FALSE)</f>
        <v>0</v>
      </c>
    </row>
    <row r="251">
      <c r="E251" s="30" t="s">
        <v>74</v>
      </c>
      <c r="F251" s="10">
        <f>VLOOKUP(E251,Codebook!$A$4:$B$39,2,FALSE)</f>
        <v>0</v>
      </c>
    </row>
    <row r="252">
      <c r="E252" s="30" t="s">
        <v>74</v>
      </c>
      <c r="F252" s="10">
        <f>VLOOKUP(E252,Codebook!$A$4:$B$39,2,FALSE)</f>
        <v>0</v>
      </c>
    </row>
    <row r="253">
      <c r="E253" s="30" t="s">
        <v>74</v>
      </c>
      <c r="F253" s="10">
        <f>VLOOKUP(E253,Codebook!$A$4:$B$39,2,FALSE)</f>
        <v>0</v>
      </c>
    </row>
    <row r="254">
      <c r="E254" s="30" t="s">
        <v>74</v>
      </c>
      <c r="F254" s="10">
        <f>VLOOKUP(E254,Codebook!$A$4:$B$39,2,FALSE)</f>
        <v>0</v>
      </c>
    </row>
    <row r="255">
      <c r="E255" s="30" t="s">
        <v>74</v>
      </c>
      <c r="F255" s="10">
        <f>VLOOKUP(E255,Codebook!$A$4:$B$39,2,FALSE)</f>
        <v>0</v>
      </c>
    </row>
    <row r="256">
      <c r="E256" s="30" t="s">
        <v>74</v>
      </c>
      <c r="F256" s="10">
        <f>VLOOKUP(E256,Codebook!$A$4:$B$39,2,FALSE)</f>
        <v>0</v>
      </c>
    </row>
    <row r="257">
      <c r="E257" s="30" t="s">
        <v>74</v>
      </c>
      <c r="F257" s="10">
        <f>VLOOKUP(E257,Codebook!$A$4:$B$39,2,FALSE)</f>
        <v>0</v>
      </c>
    </row>
    <row r="258">
      <c r="E258" s="30" t="s">
        <v>74</v>
      </c>
      <c r="F258" s="10">
        <f>VLOOKUP(E258,Codebook!$A$4:$B$39,2,FALSE)</f>
        <v>0</v>
      </c>
    </row>
    <row r="259">
      <c r="E259" s="30" t="s">
        <v>74</v>
      </c>
      <c r="F259" s="10">
        <f>VLOOKUP(E259,Codebook!$A$4:$B$39,2,FALSE)</f>
        <v>0</v>
      </c>
    </row>
    <row r="260">
      <c r="E260" s="30" t="s">
        <v>74</v>
      </c>
      <c r="F260" s="10">
        <f>VLOOKUP(E260,Codebook!$A$4:$B$39,2,FALSE)</f>
        <v>0</v>
      </c>
    </row>
    <row r="261">
      <c r="E261" s="30" t="s">
        <v>74</v>
      </c>
      <c r="F261" s="10">
        <f>VLOOKUP(E261,Codebook!$A$4:$B$39,2,FALSE)</f>
        <v>0</v>
      </c>
    </row>
    <row r="262">
      <c r="E262" s="30" t="s">
        <v>74</v>
      </c>
      <c r="F262" s="10">
        <f>VLOOKUP(E262,Codebook!$A$4:$B$39,2,FALSE)</f>
        <v>0</v>
      </c>
    </row>
    <row r="263">
      <c r="E263" s="30" t="s">
        <v>74</v>
      </c>
      <c r="F263" s="10">
        <f>VLOOKUP(E263,Codebook!$A$4:$B$39,2,FALSE)</f>
        <v>0</v>
      </c>
    </row>
    <row r="264">
      <c r="E264" s="30" t="s">
        <v>74</v>
      </c>
      <c r="F264" s="10">
        <f>VLOOKUP(E264,Codebook!$A$4:$B$39,2,FALSE)</f>
        <v>0</v>
      </c>
    </row>
    <row r="265">
      <c r="E265" s="30" t="s">
        <v>74</v>
      </c>
      <c r="F265" s="10">
        <f>VLOOKUP(E265,Codebook!$A$4:$B$39,2,FALSE)</f>
        <v>0</v>
      </c>
    </row>
    <row r="266">
      <c r="E266" s="30" t="s">
        <v>74</v>
      </c>
      <c r="F266" s="10">
        <f>VLOOKUP(E266,Codebook!$A$4:$B$39,2,FALSE)</f>
        <v>0</v>
      </c>
    </row>
    <row r="267">
      <c r="E267" s="30" t="s">
        <v>74</v>
      </c>
      <c r="F267" s="10">
        <f>VLOOKUP(E267,Codebook!$A$4:$B$39,2,FALSE)</f>
        <v>0</v>
      </c>
    </row>
    <row r="268">
      <c r="E268" s="30" t="s">
        <v>74</v>
      </c>
      <c r="F268" s="10">
        <f>VLOOKUP(E268,Codebook!$A$4:$B$39,2,FALSE)</f>
        <v>0</v>
      </c>
    </row>
    <row r="269">
      <c r="E269" s="30" t="s">
        <v>74</v>
      </c>
      <c r="F269" s="10">
        <f>VLOOKUP(E269,Codebook!$A$4:$B$39,2,FALSE)</f>
        <v>0</v>
      </c>
    </row>
    <row r="270">
      <c r="E270" s="30" t="s">
        <v>74</v>
      </c>
      <c r="F270" s="10">
        <f>VLOOKUP(E270,Codebook!$A$4:$B$39,2,FALSE)</f>
        <v>0</v>
      </c>
    </row>
    <row r="271">
      <c r="E271" s="30" t="s">
        <v>74</v>
      </c>
      <c r="F271" s="10">
        <f>VLOOKUP(E271,Codebook!$A$4:$B$39,2,FALSE)</f>
        <v>0</v>
      </c>
    </row>
    <row r="272">
      <c r="E272" s="30" t="s">
        <v>74</v>
      </c>
      <c r="F272" s="10">
        <f>VLOOKUP(E272,Codebook!$A$4:$B$39,2,FALSE)</f>
        <v>0</v>
      </c>
    </row>
    <row r="273">
      <c r="E273" s="30" t="s">
        <v>74</v>
      </c>
      <c r="F273" s="10">
        <f>VLOOKUP(E273,Codebook!$A$4:$B$39,2,FALSE)</f>
        <v>0</v>
      </c>
    </row>
    <row r="274">
      <c r="E274" s="30" t="s">
        <v>74</v>
      </c>
      <c r="F274" s="10">
        <f>VLOOKUP(E274,Codebook!$A$4:$B$39,2,FALSE)</f>
        <v>0</v>
      </c>
    </row>
    <row r="275">
      <c r="E275" s="30" t="s">
        <v>74</v>
      </c>
      <c r="F275" s="10">
        <f>VLOOKUP(E275,Codebook!$A$4:$B$39,2,FALSE)</f>
        <v>0</v>
      </c>
    </row>
    <row r="276">
      <c r="E276" s="30" t="s">
        <v>74</v>
      </c>
      <c r="F276" s="10">
        <f>VLOOKUP(E276,Codebook!$A$4:$B$39,2,FALSE)</f>
        <v>0</v>
      </c>
    </row>
    <row r="277">
      <c r="E277" s="30" t="s">
        <v>74</v>
      </c>
      <c r="F277" s="10">
        <f>VLOOKUP(E277,Codebook!$A$4:$B$39,2,FALSE)</f>
        <v>0</v>
      </c>
    </row>
    <row r="278">
      <c r="E278" s="30" t="s">
        <v>74</v>
      </c>
      <c r="F278" s="10">
        <f>VLOOKUP(E278,Codebook!$A$4:$B$39,2,FALSE)</f>
        <v>0</v>
      </c>
    </row>
    <row r="279">
      <c r="E279" s="30" t="s">
        <v>74</v>
      </c>
      <c r="F279" s="10">
        <f>VLOOKUP(E279,Codebook!$A$4:$B$39,2,FALSE)</f>
        <v>0</v>
      </c>
    </row>
    <row r="280">
      <c r="E280" s="30" t="s">
        <v>74</v>
      </c>
      <c r="F280" s="10">
        <f>VLOOKUP(E280,Codebook!$A$4:$B$39,2,FALSE)</f>
        <v>0</v>
      </c>
    </row>
    <row r="281">
      <c r="E281" s="30" t="s">
        <v>74</v>
      </c>
      <c r="F281" s="10">
        <f>VLOOKUP(E281,Codebook!$A$4:$B$39,2,FALSE)</f>
        <v>0</v>
      </c>
    </row>
    <row r="282">
      <c r="E282" s="30" t="s">
        <v>74</v>
      </c>
      <c r="F282" s="10">
        <f>VLOOKUP(E282,Codebook!$A$4:$B$39,2,FALSE)</f>
        <v>0</v>
      </c>
    </row>
    <row r="283">
      <c r="E283" s="30" t="s">
        <v>74</v>
      </c>
      <c r="F283" s="10">
        <f>VLOOKUP(E283,Codebook!$A$4:$B$39,2,FALSE)</f>
        <v>0</v>
      </c>
    </row>
    <row r="284">
      <c r="E284" s="30" t="s">
        <v>74</v>
      </c>
      <c r="F284" s="10">
        <f>VLOOKUP(E284,Codebook!$A$4:$B$39,2,FALSE)</f>
        <v>0</v>
      </c>
    </row>
    <row r="285">
      <c r="E285" s="30" t="s">
        <v>74</v>
      </c>
      <c r="F285" s="10">
        <f>VLOOKUP(E285,Codebook!$A$4:$B$39,2,FALSE)</f>
        <v>0</v>
      </c>
    </row>
    <row r="286">
      <c r="E286" s="30" t="s">
        <v>74</v>
      </c>
      <c r="F286" s="10">
        <f>VLOOKUP(E286,Codebook!$A$4:$B$39,2,FALSE)</f>
        <v>0</v>
      </c>
    </row>
    <row r="287">
      <c r="E287" s="30" t="s">
        <v>74</v>
      </c>
      <c r="F287" s="10">
        <f>VLOOKUP(E287,Codebook!$A$4:$B$39,2,FALSE)</f>
        <v>0</v>
      </c>
    </row>
    <row r="288">
      <c r="E288" s="30" t="s">
        <v>74</v>
      </c>
      <c r="F288" s="10">
        <f>VLOOKUP(E288,Codebook!$A$4:$B$39,2,FALSE)</f>
        <v>0</v>
      </c>
    </row>
    <row r="289">
      <c r="E289" s="30" t="s">
        <v>74</v>
      </c>
      <c r="F289" s="10">
        <f>VLOOKUP(E289,Codebook!$A$4:$B$39,2,FALSE)</f>
        <v>0</v>
      </c>
    </row>
    <row r="290">
      <c r="E290" s="30" t="s">
        <v>74</v>
      </c>
      <c r="F290" s="10">
        <f>VLOOKUP(E290,Codebook!$A$4:$B$39,2,FALSE)</f>
        <v>0</v>
      </c>
    </row>
    <row r="291">
      <c r="E291" s="30" t="s">
        <v>74</v>
      </c>
      <c r="F291" s="10">
        <f>VLOOKUP(E291,Codebook!$A$4:$B$39,2,FALSE)</f>
        <v>0</v>
      </c>
    </row>
    <row r="292">
      <c r="E292" s="30" t="s">
        <v>74</v>
      </c>
      <c r="F292" s="10">
        <f>VLOOKUP(E292,Codebook!$A$4:$B$39,2,FALSE)</f>
        <v>0</v>
      </c>
    </row>
    <row r="293">
      <c r="E293" s="30" t="s">
        <v>74</v>
      </c>
      <c r="F293" s="10">
        <f>VLOOKUP(E293,Codebook!$A$4:$B$39,2,FALSE)</f>
        <v>0</v>
      </c>
    </row>
    <row r="294">
      <c r="E294" s="30" t="s">
        <v>74</v>
      </c>
      <c r="F294" s="10">
        <f>VLOOKUP(E294,Codebook!$A$4:$B$39,2,FALSE)</f>
        <v>0</v>
      </c>
    </row>
    <row r="295">
      <c r="E295" s="30" t="s">
        <v>74</v>
      </c>
      <c r="F295" s="10">
        <f>VLOOKUP(E295,Codebook!$A$4:$B$39,2,FALSE)</f>
        <v>0</v>
      </c>
    </row>
    <row r="296">
      <c r="E296" s="30" t="s">
        <v>74</v>
      </c>
      <c r="F296" s="10">
        <f>VLOOKUP(E296,Codebook!$A$4:$B$39,2,FALSE)</f>
        <v>0</v>
      </c>
    </row>
    <row r="297">
      <c r="E297" s="30" t="s">
        <v>74</v>
      </c>
      <c r="F297" s="10">
        <f>VLOOKUP(E297,Codebook!$A$4:$B$39,2,FALSE)</f>
        <v>0</v>
      </c>
    </row>
    <row r="298">
      <c r="E298" s="30" t="s">
        <v>74</v>
      </c>
      <c r="F298" s="10">
        <f>VLOOKUP(E298,Codebook!$A$4:$B$39,2,FALSE)</f>
        <v>0</v>
      </c>
    </row>
    <row r="299">
      <c r="E299" s="30" t="s">
        <v>74</v>
      </c>
      <c r="F299" s="10">
        <f>VLOOKUP(E299,Codebook!$A$4:$B$39,2,FALSE)</f>
        <v>0</v>
      </c>
    </row>
    <row r="300">
      <c r="E300" s="30" t="s">
        <v>74</v>
      </c>
      <c r="F300" s="10">
        <f>VLOOKUP(E300,Codebook!$A$4:$B$39,2,FALSE)</f>
        <v>0</v>
      </c>
    </row>
    <row r="301">
      <c r="E301" s="30" t="s">
        <v>74</v>
      </c>
      <c r="F301" s="10">
        <f>VLOOKUP(E301,Codebook!$A$4:$B$39,2,FALSE)</f>
        <v>0</v>
      </c>
    </row>
    <row r="302">
      <c r="E302" s="30" t="s">
        <v>74</v>
      </c>
      <c r="F302" s="10">
        <f>VLOOKUP(E302,Codebook!$A$4:$B$39,2,FALSE)</f>
        <v>0</v>
      </c>
    </row>
    <row r="303">
      <c r="E303" s="30" t="s">
        <v>74</v>
      </c>
      <c r="F303" s="10">
        <f>VLOOKUP(E303,Codebook!$A$4:$B$39,2,FALSE)</f>
        <v>0</v>
      </c>
    </row>
    <row r="304">
      <c r="E304" s="30" t="s">
        <v>74</v>
      </c>
      <c r="F304" s="10">
        <f>VLOOKUP(E304,Codebook!$A$4:$B$39,2,FALSE)</f>
        <v>0</v>
      </c>
    </row>
    <row r="305">
      <c r="E305" s="30" t="s">
        <v>74</v>
      </c>
      <c r="F305" s="10">
        <f>VLOOKUP(E305,Codebook!$A$4:$B$39,2,FALSE)</f>
        <v>0</v>
      </c>
    </row>
    <row r="306">
      <c r="E306" s="30" t="s">
        <v>74</v>
      </c>
      <c r="F306" s="10">
        <f>VLOOKUP(E306,Codebook!$A$4:$B$39,2,FALSE)</f>
        <v>0</v>
      </c>
    </row>
    <row r="307">
      <c r="E307" s="30" t="s">
        <v>74</v>
      </c>
      <c r="F307" s="10">
        <f>VLOOKUP(E307,Codebook!$A$4:$B$39,2,FALSE)</f>
        <v>0</v>
      </c>
    </row>
    <row r="308">
      <c r="E308" s="30" t="s">
        <v>74</v>
      </c>
      <c r="F308" s="10">
        <f>VLOOKUP(E308,Codebook!$A$4:$B$39,2,FALSE)</f>
        <v>0</v>
      </c>
    </row>
    <row r="309">
      <c r="E309" s="30" t="s">
        <v>74</v>
      </c>
      <c r="F309" s="10">
        <f>VLOOKUP(E309,Codebook!$A$4:$B$39,2,FALSE)</f>
        <v>0</v>
      </c>
    </row>
    <row r="310">
      <c r="E310" s="30" t="s">
        <v>74</v>
      </c>
      <c r="F310" s="10">
        <f>VLOOKUP(E310,Codebook!$A$4:$B$39,2,FALSE)</f>
        <v>0</v>
      </c>
    </row>
    <row r="311">
      <c r="E311" s="30" t="s">
        <v>74</v>
      </c>
      <c r="F311" s="10">
        <f>VLOOKUP(E311,Codebook!$A$4:$B$39,2,FALSE)</f>
        <v>0</v>
      </c>
    </row>
    <row r="312">
      <c r="E312" s="30" t="s">
        <v>74</v>
      </c>
      <c r="F312" s="10">
        <f>VLOOKUP(E312,Codebook!$A$4:$B$39,2,FALSE)</f>
        <v>0</v>
      </c>
    </row>
    <row r="313">
      <c r="E313" s="30" t="s">
        <v>74</v>
      </c>
      <c r="F313" s="10">
        <f>VLOOKUP(E313,Codebook!$A$4:$B$39,2,FALSE)</f>
        <v>0</v>
      </c>
    </row>
    <row r="314">
      <c r="E314" s="30" t="s">
        <v>74</v>
      </c>
      <c r="F314" s="10">
        <f>VLOOKUP(E314,Codebook!$A$4:$B$39,2,FALSE)</f>
        <v>0</v>
      </c>
    </row>
    <row r="315">
      <c r="E315" s="30" t="s">
        <v>74</v>
      </c>
      <c r="F315" s="10">
        <f>VLOOKUP(E315,Codebook!$A$4:$B$39,2,FALSE)</f>
        <v>0</v>
      </c>
    </row>
    <row r="316">
      <c r="E316" s="30" t="s">
        <v>74</v>
      </c>
      <c r="F316" s="10">
        <f>VLOOKUP(E316,Codebook!$A$4:$B$39,2,FALSE)</f>
        <v>0</v>
      </c>
    </row>
    <row r="317">
      <c r="E317" s="30" t="s">
        <v>74</v>
      </c>
      <c r="F317" s="10">
        <f>VLOOKUP(E317,Codebook!$A$4:$B$39,2,FALSE)</f>
        <v>0</v>
      </c>
    </row>
    <row r="318">
      <c r="E318" s="30" t="s">
        <v>74</v>
      </c>
      <c r="F318" s="10">
        <f>VLOOKUP(E318,Codebook!$A$4:$B$39,2,FALSE)</f>
        <v>0</v>
      </c>
    </row>
    <row r="319">
      <c r="E319" s="30" t="s">
        <v>74</v>
      </c>
      <c r="F319" s="10">
        <f>VLOOKUP(E319,Codebook!$A$4:$B$39,2,FALSE)</f>
        <v>0</v>
      </c>
    </row>
    <row r="320">
      <c r="E320" s="30" t="s">
        <v>74</v>
      </c>
      <c r="F320" s="10">
        <f>VLOOKUP(E320,Codebook!$A$4:$B$39,2,FALSE)</f>
        <v>0</v>
      </c>
    </row>
    <row r="321">
      <c r="E321" s="30" t="s">
        <v>74</v>
      </c>
      <c r="F321" s="10">
        <f>VLOOKUP(E321,Codebook!$A$4:$B$39,2,FALSE)</f>
        <v>0</v>
      </c>
    </row>
    <row r="322">
      <c r="E322" s="30" t="s">
        <v>74</v>
      </c>
      <c r="F322" s="10">
        <f>VLOOKUP(E322,Codebook!$A$4:$B$39,2,FALSE)</f>
        <v>0</v>
      </c>
    </row>
    <row r="323">
      <c r="E323" s="30" t="s">
        <v>74</v>
      </c>
      <c r="F323" s="10">
        <f>VLOOKUP(E323,Codebook!$A$4:$B$39,2,FALSE)</f>
        <v>0</v>
      </c>
    </row>
    <row r="324">
      <c r="E324" s="30" t="s">
        <v>74</v>
      </c>
      <c r="F324" s="10">
        <f>VLOOKUP(E324,Codebook!$A$4:$B$39,2,FALSE)</f>
        <v>0</v>
      </c>
    </row>
    <row r="325">
      <c r="E325" s="30" t="s">
        <v>74</v>
      </c>
      <c r="F325" s="10">
        <f>VLOOKUP(E325,Codebook!$A$4:$B$39,2,FALSE)</f>
        <v>0</v>
      </c>
    </row>
    <row r="326">
      <c r="E326" s="30" t="s">
        <v>74</v>
      </c>
      <c r="F326" s="10">
        <f>VLOOKUP(E326,Codebook!$A$4:$B$39,2,FALSE)</f>
        <v>0</v>
      </c>
    </row>
    <row r="327">
      <c r="E327" s="30" t="s">
        <v>74</v>
      </c>
      <c r="F327" s="10">
        <f>VLOOKUP(E327,Codebook!$A$4:$B$39,2,FALSE)</f>
        <v>0</v>
      </c>
    </row>
    <row r="328">
      <c r="E328" s="30" t="s">
        <v>74</v>
      </c>
      <c r="F328" s="10">
        <f>VLOOKUP(E328,Codebook!$A$4:$B$39,2,FALSE)</f>
        <v>0</v>
      </c>
    </row>
    <row r="329">
      <c r="E329" s="30" t="s">
        <v>74</v>
      </c>
      <c r="F329" s="10">
        <f>VLOOKUP(E329,Codebook!$A$4:$B$39,2,FALSE)</f>
        <v>0</v>
      </c>
    </row>
    <row r="330">
      <c r="E330" s="30" t="s">
        <v>74</v>
      </c>
      <c r="F330" s="10">
        <f>VLOOKUP(E330,Codebook!$A$4:$B$39,2,FALSE)</f>
        <v>0</v>
      </c>
    </row>
    <row r="331">
      <c r="E331" s="30" t="s">
        <v>74</v>
      </c>
      <c r="F331" s="10">
        <f>VLOOKUP(E331,Codebook!$A$4:$B$39,2,FALSE)</f>
        <v>0</v>
      </c>
    </row>
    <row r="332">
      <c r="E332" s="30" t="s">
        <v>74</v>
      </c>
      <c r="F332" s="10">
        <f>VLOOKUP(E332,Codebook!$A$4:$B$39,2,FALSE)</f>
        <v>0</v>
      </c>
    </row>
    <row r="333">
      <c r="E333" s="30" t="s">
        <v>74</v>
      </c>
      <c r="F333" s="10">
        <f>VLOOKUP(E333,Codebook!$A$4:$B$39,2,FALSE)</f>
        <v>0</v>
      </c>
    </row>
    <row r="334">
      <c r="E334" s="30" t="s">
        <v>74</v>
      </c>
      <c r="F334" s="10">
        <f>VLOOKUP(E334,Codebook!$A$4:$B$39,2,FALSE)</f>
        <v>0</v>
      </c>
    </row>
    <row r="335">
      <c r="E335" s="30" t="s">
        <v>74</v>
      </c>
      <c r="F335" s="10">
        <f>VLOOKUP(E335,Codebook!$A$4:$B$39,2,FALSE)</f>
        <v>0</v>
      </c>
    </row>
    <row r="336">
      <c r="E336" s="30" t="s">
        <v>74</v>
      </c>
      <c r="F336" s="10">
        <f>VLOOKUP(E336,Codebook!$A$4:$B$39,2,FALSE)</f>
        <v>0</v>
      </c>
    </row>
    <row r="337">
      <c r="E337" s="30" t="s">
        <v>74</v>
      </c>
      <c r="F337" s="10">
        <f>VLOOKUP(E337,Codebook!$A$4:$B$39,2,FALSE)</f>
        <v>0</v>
      </c>
    </row>
    <row r="338">
      <c r="E338" s="30" t="s">
        <v>74</v>
      </c>
      <c r="F338" s="10">
        <f>VLOOKUP(E338,Codebook!$A$4:$B$39,2,FALSE)</f>
        <v>0</v>
      </c>
    </row>
    <row r="339">
      <c r="E339" s="30" t="s">
        <v>74</v>
      </c>
      <c r="F339" s="10">
        <f>VLOOKUP(E339,Codebook!$A$4:$B$39,2,FALSE)</f>
        <v>0</v>
      </c>
    </row>
    <row r="340">
      <c r="E340" s="30" t="s">
        <v>74</v>
      </c>
      <c r="F340" s="10">
        <f>VLOOKUP(E340,Codebook!$A$4:$B$39,2,FALSE)</f>
        <v>0</v>
      </c>
    </row>
    <row r="341">
      <c r="E341" s="30" t="s">
        <v>74</v>
      </c>
      <c r="F341" s="10">
        <f>VLOOKUP(E341,Codebook!$A$4:$B$39,2,FALSE)</f>
        <v>0</v>
      </c>
    </row>
    <row r="342">
      <c r="E342" s="30" t="s">
        <v>74</v>
      </c>
      <c r="F342" s="10">
        <f>VLOOKUP(E342,Codebook!$A$4:$B$39,2,FALSE)</f>
        <v>0</v>
      </c>
    </row>
    <row r="343">
      <c r="E343" s="30" t="s">
        <v>74</v>
      </c>
      <c r="F343" s="10">
        <f>VLOOKUP(E343,Codebook!$A$4:$B$39,2,FALSE)</f>
        <v>0</v>
      </c>
    </row>
    <row r="344">
      <c r="E344" s="30" t="s">
        <v>74</v>
      </c>
      <c r="F344" s="10">
        <f>VLOOKUP(E344,Codebook!$A$4:$B$39,2,FALSE)</f>
        <v>0</v>
      </c>
    </row>
    <row r="345">
      <c r="E345" s="30" t="s">
        <v>74</v>
      </c>
      <c r="F345" s="10">
        <f>VLOOKUP(E345,Codebook!$A$4:$B$39,2,FALSE)</f>
        <v>0</v>
      </c>
    </row>
    <row r="346">
      <c r="E346" s="30" t="s">
        <v>74</v>
      </c>
      <c r="F346" s="10">
        <f>VLOOKUP(E346,Codebook!$A$4:$B$39,2,FALSE)</f>
        <v>0</v>
      </c>
    </row>
    <row r="347">
      <c r="E347" s="30" t="s">
        <v>74</v>
      </c>
      <c r="F347" s="10">
        <f>VLOOKUP(E347,Codebook!$A$4:$B$39,2,FALSE)</f>
        <v>0</v>
      </c>
    </row>
    <row r="348">
      <c r="E348" s="30" t="s">
        <v>74</v>
      </c>
      <c r="F348" s="10">
        <f>VLOOKUP(E348,Codebook!$A$4:$B$39,2,FALSE)</f>
        <v>0</v>
      </c>
    </row>
    <row r="349">
      <c r="E349" s="30" t="s">
        <v>74</v>
      </c>
      <c r="F349" s="10">
        <f>VLOOKUP(E349,Codebook!$A$4:$B$39,2,FALSE)</f>
        <v>0</v>
      </c>
    </row>
    <row r="350">
      <c r="E350" s="30" t="s">
        <v>74</v>
      </c>
      <c r="F350" s="10">
        <f>VLOOKUP(E350,Codebook!$A$4:$B$39,2,FALSE)</f>
        <v>0</v>
      </c>
    </row>
    <row r="351">
      <c r="E351" s="30" t="s">
        <v>74</v>
      </c>
      <c r="F351" s="10">
        <f>VLOOKUP(E351,Codebook!$A$4:$B$39,2,FALSE)</f>
        <v>0</v>
      </c>
    </row>
    <row r="352">
      <c r="E352" s="30" t="s">
        <v>74</v>
      </c>
      <c r="F352" s="10">
        <f>VLOOKUP(E352,Codebook!$A$4:$B$39,2,FALSE)</f>
        <v>0</v>
      </c>
    </row>
    <row r="353">
      <c r="E353" s="30" t="s">
        <v>74</v>
      </c>
      <c r="F353" s="10">
        <f>VLOOKUP(E353,Codebook!$A$4:$B$39,2,FALSE)</f>
        <v>0</v>
      </c>
    </row>
    <row r="354">
      <c r="E354" s="30" t="s">
        <v>74</v>
      </c>
      <c r="F354" s="10">
        <f>VLOOKUP(E354,Codebook!$A$4:$B$39,2,FALSE)</f>
        <v>0</v>
      </c>
    </row>
    <row r="355">
      <c r="E355" s="30" t="s">
        <v>74</v>
      </c>
      <c r="F355" s="10">
        <f>VLOOKUP(E355,Codebook!$A$4:$B$39,2,FALSE)</f>
        <v>0</v>
      </c>
    </row>
    <row r="356">
      <c r="E356" s="30" t="s">
        <v>74</v>
      </c>
      <c r="F356" s="10">
        <f>VLOOKUP(E356,Codebook!$A$4:$B$39,2,FALSE)</f>
        <v>0</v>
      </c>
    </row>
    <row r="357">
      <c r="E357" s="30" t="s">
        <v>74</v>
      </c>
      <c r="F357" s="10">
        <f>VLOOKUP(E357,Codebook!$A$4:$B$39,2,FALSE)</f>
        <v>0</v>
      </c>
    </row>
    <row r="358">
      <c r="E358" s="30" t="s">
        <v>74</v>
      </c>
      <c r="F358" s="10">
        <f>VLOOKUP(E358,Codebook!$A$4:$B$39,2,FALSE)</f>
        <v>0</v>
      </c>
    </row>
    <row r="359">
      <c r="E359" s="30" t="s">
        <v>74</v>
      </c>
      <c r="F359" s="10">
        <f>VLOOKUP(E359,Codebook!$A$4:$B$39,2,FALSE)</f>
        <v>0</v>
      </c>
    </row>
    <row r="360">
      <c r="E360" s="30" t="s">
        <v>74</v>
      </c>
      <c r="F360" s="10">
        <f>VLOOKUP(E360,Codebook!$A$4:$B$39,2,FALSE)</f>
        <v>0</v>
      </c>
    </row>
    <row r="361">
      <c r="E361" s="30" t="s">
        <v>74</v>
      </c>
      <c r="F361" s="10">
        <f>VLOOKUP(E361,Codebook!$A$4:$B$39,2,FALSE)</f>
        <v>0</v>
      </c>
    </row>
    <row r="362">
      <c r="E362" s="30" t="s">
        <v>74</v>
      </c>
      <c r="F362" s="10">
        <f>VLOOKUP(E362,Codebook!$A$4:$B$39,2,FALSE)</f>
        <v>0</v>
      </c>
    </row>
    <row r="363">
      <c r="E363" s="30" t="s">
        <v>74</v>
      </c>
      <c r="F363" s="10">
        <f>VLOOKUP(E363,Codebook!$A$4:$B$39,2,FALSE)</f>
        <v>0</v>
      </c>
    </row>
    <row r="364">
      <c r="E364" s="30" t="s">
        <v>74</v>
      </c>
      <c r="F364" s="10">
        <f>VLOOKUP(E364,Codebook!$A$4:$B$39,2,FALSE)</f>
        <v>0</v>
      </c>
    </row>
    <row r="365">
      <c r="E365" s="30" t="s">
        <v>74</v>
      </c>
      <c r="F365" s="10">
        <f>VLOOKUP(E365,Codebook!$A$4:$B$39,2,FALSE)</f>
        <v>0</v>
      </c>
    </row>
    <row r="366">
      <c r="E366" s="30" t="s">
        <v>74</v>
      </c>
      <c r="F366" s="10">
        <f>VLOOKUP(E366,Codebook!$A$4:$B$39,2,FALSE)</f>
        <v>0</v>
      </c>
    </row>
    <row r="367">
      <c r="E367" s="30" t="s">
        <v>74</v>
      </c>
      <c r="F367" s="10">
        <f>VLOOKUP(E367,Codebook!$A$4:$B$39,2,FALSE)</f>
        <v>0</v>
      </c>
    </row>
    <row r="368">
      <c r="E368" s="30" t="s">
        <v>74</v>
      </c>
      <c r="F368" s="10">
        <f>VLOOKUP(E368,Codebook!$A$4:$B$39,2,FALSE)</f>
        <v>0</v>
      </c>
    </row>
    <row r="369">
      <c r="E369" s="30" t="s">
        <v>74</v>
      </c>
      <c r="F369" s="10">
        <f>VLOOKUP(E369,Codebook!$A$4:$B$39,2,FALSE)</f>
        <v>0</v>
      </c>
    </row>
    <row r="370">
      <c r="E370" s="30" t="s">
        <v>74</v>
      </c>
      <c r="F370" s="10">
        <f>VLOOKUP(E370,Codebook!$A$4:$B$39,2,FALSE)</f>
        <v>0</v>
      </c>
    </row>
    <row r="371">
      <c r="E371" s="30" t="s">
        <v>74</v>
      </c>
      <c r="F371" s="10">
        <f>VLOOKUP(E371,Codebook!$A$4:$B$39,2,FALSE)</f>
        <v>0</v>
      </c>
    </row>
    <row r="372">
      <c r="E372" s="30" t="s">
        <v>74</v>
      </c>
      <c r="F372" s="10">
        <f>VLOOKUP(E372,Codebook!$A$4:$B$39,2,FALSE)</f>
        <v>0</v>
      </c>
    </row>
    <row r="373">
      <c r="E373" s="30" t="s">
        <v>74</v>
      </c>
      <c r="F373" s="10">
        <f>VLOOKUP(E373,Codebook!$A$4:$B$39,2,FALSE)</f>
        <v>0</v>
      </c>
    </row>
    <row r="374">
      <c r="E374" s="30" t="s">
        <v>74</v>
      </c>
      <c r="F374" s="10">
        <f>VLOOKUP(E374,Codebook!$A$4:$B$39,2,FALSE)</f>
        <v>0</v>
      </c>
    </row>
    <row r="375">
      <c r="E375" s="30" t="s">
        <v>74</v>
      </c>
      <c r="F375" s="10">
        <f>VLOOKUP(E375,Codebook!$A$4:$B$39,2,FALSE)</f>
        <v>0</v>
      </c>
    </row>
    <row r="376">
      <c r="E376" s="30" t="s">
        <v>74</v>
      </c>
      <c r="F376" s="10">
        <f>VLOOKUP(E376,Codebook!$A$4:$B$39,2,FALSE)</f>
        <v>0</v>
      </c>
    </row>
    <row r="377">
      <c r="E377" s="30" t="s">
        <v>74</v>
      </c>
      <c r="F377" s="10">
        <f>VLOOKUP(E377,Codebook!$A$4:$B$39,2,FALSE)</f>
        <v>0</v>
      </c>
    </row>
    <row r="378">
      <c r="E378" s="30" t="s">
        <v>74</v>
      </c>
      <c r="F378" s="10">
        <f>VLOOKUP(E378,Codebook!$A$4:$B$39,2,FALSE)</f>
        <v>0</v>
      </c>
    </row>
    <row r="379">
      <c r="E379" s="30" t="s">
        <v>74</v>
      </c>
      <c r="F379" s="10">
        <f>VLOOKUP(E379,Codebook!$A$4:$B$39,2,FALSE)</f>
        <v>0</v>
      </c>
    </row>
    <row r="380">
      <c r="E380" s="30" t="s">
        <v>74</v>
      </c>
      <c r="F380" s="10">
        <f>VLOOKUP(E380,Codebook!$A$4:$B$39,2,FALSE)</f>
        <v>0</v>
      </c>
    </row>
    <row r="381">
      <c r="E381" s="30" t="s">
        <v>74</v>
      </c>
      <c r="F381" s="10">
        <f>VLOOKUP(E381,Codebook!$A$4:$B$39,2,FALSE)</f>
        <v>0</v>
      </c>
    </row>
    <row r="382">
      <c r="E382" s="30" t="s">
        <v>74</v>
      </c>
      <c r="F382" s="10">
        <f>VLOOKUP(E382,Codebook!$A$4:$B$39,2,FALSE)</f>
        <v>0</v>
      </c>
    </row>
    <row r="383">
      <c r="E383" s="30" t="s">
        <v>74</v>
      </c>
      <c r="F383" s="10">
        <f>VLOOKUP(E383,Codebook!$A$4:$B$39,2,FALSE)</f>
        <v>0</v>
      </c>
    </row>
    <row r="384">
      <c r="E384" s="30" t="s">
        <v>74</v>
      </c>
      <c r="F384" s="10">
        <f>VLOOKUP(E384,Codebook!$A$4:$B$39,2,FALSE)</f>
        <v>0</v>
      </c>
    </row>
    <row r="385">
      <c r="E385" s="30" t="s">
        <v>74</v>
      </c>
      <c r="F385" s="10">
        <f>VLOOKUP(E385,Codebook!$A$4:$B$39,2,FALSE)</f>
        <v>0</v>
      </c>
    </row>
    <row r="386">
      <c r="E386" s="30" t="s">
        <v>74</v>
      </c>
      <c r="F386" s="10">
        <f>VLOOKUP(E386,Codebook!$A$4:$B$39,2,FALSE)</f>
        <v>0</v>
      </c>
    </row>
    <row r="387">
      <c r="E387" s="30" t="s">
        <v>74</v>
      </c>
      <c r="F387" s="10">
        <f>VLOOKUP(E387,Codebook!$A$4:$B$39,2,FALSE)</f>
        <v>0</v>
      </c>
    </row>
    <row r="388">
      <c r="E388" s="30" t="s">
        <v>74</v>
      </c>
      <c r="F388" s="10">
        <f>VLOOKUP(E388,Codebook!$A$4:$B$39,2,FALSE)</f>
        <v>0</v>
      </c>
    </row>
    <row r="389">
      <c r="E389" s="30" t="s">
        <v>74</v>
      </c>
      <c r="F389" s="10">
        <f>VLOOKUP(E389,Codebook!$A$4:$B$39,2,FALSE)</f>
        <v>0</v>
      </c>
    </row>
    <row r="390">
      <c r="E390" s="30" t="s">
        <v>74</v>
      </c>
      <c r="F390" s="10">
        <f>VLOOKUP(E390,Codebook!$A$4:$B$39,2,FALSE)</f>
        <v>0</v>
      </c>
    </row>
    <row r="391">
      <c r="E391" s="30" t="s">
        <v>74</v>
      </c>
      <c r="F391" s="10">
        <f>VLOOKUP(E391,Codebook!$A$4:$B$39,2,FALSE)</f>
        <v>0</v>
      </c>
    </row>
    <row r="392">
      <c r="E392" s="30" t="s">
        <v>74</v>
      </c>
      <c r="F392" s="10">
        <f>VLOOKUP(E392,Codebook!$A$4:$B$39,2,FALSE)</f>
        <v>0</v>
      </c>
    </row>
    <row r="393">
      <c r="E393" s="30" t="s">
        <v>74</v>
      </c>
      <c r="F393" s="10">
        <f>VLOOKUP(E393,Codebook!$A$4:$B$39,2,FALSE)</f>
        <v>0</v>
      </c>
    </row>
    <row r="394">
      <c r="E394" s="30" t="s">
        <v>74</v>
      </c>
      <c r="F394" s="10">
        <f>VLOOKUP(E394,Codebook!$A$4:$B$39,2,FALSE)</f>
        <v>0</v>
      </c>
    </row>
    <row r="395">
      <c r="E395" s="30" t="s">
        <v>74</v>
      </c>
      <c r="F395" s="10">
        <f>VLOOKUP(E395,Codebook!$A$4:$B$39,2,FALSE)</f>
        <v>0</v>
      </c>
    </row>
    <row r="396">
      <c r="E396" s="30" t="s">
        <v>74</v>
      </c>
      <c r="F396" s="10">
        <f>VLOOKUP(E396,Codebook!$A$4:$B$39,2,FALSE)</f>
        <v>0</v>
      </c>
    </row>
    <row r="397">
      <c r="E397" s="30" t="s">
        <v>74</v>
      </c>
      <c r="F397" s="10">
        <f>VLOOKUP(E397,Codebook!$A$4:$B$39,2,FALSE)</f>
        <v>0</v>
      </c>
    </row>
    <row r="398">
      <c r="E398" s="30" t="s">
        <v>74</v>
      </c>
      <c r="F398" s="10">
        <f>VLOOKUP(E398,Codebook!$A$4:$B$39,2,FALSE)</f>
        <v>0</v>
      </c>
    </row>
    <row r="399">
      <c r="E399" s="30" t="s">
        <v>74</v>
      </c>
      <c r="F399" s="10">
        <f>VLOOKUP(E399,Codebook!$A$4:$B$39,2,FALSE)</f>
        <v>0</v>
      </c>
    </row>
    <row r="400">
      <c r="E400" s="30" t="s">
        <v>74</v>
      </c>
      <c r="F400" s="10">
        <f>VLOOKUP(E400,Codebook!$A$4:$B$39,2,FALSE)</f>
        <v>0</v>
      </c>
    </row>
    <row r="401">
      <c r="E401" s="30" t="s">
        <v>74</v>
      </c>
      <c r="F401" s="10">
        <f>VLOOKUP(E401,Codebook!$A$4:$B$39,2,FALSE)</f>
        <v>0</v>
      </c>
    </row>
    <row r="402">
      <c r="E402" s="30" t="s">
        <v>74</v>
      </c>
      <c r="F402" s="10">
        <f>VLOOKUP(E402,Codebook!$A$4:$B$39,2,FALSE)</f>
        <v>0</v>
      </c>
    </row>
    <row r="403">
      <c r="E403" s="30" t="s">
        <v>74</v>
      </c>
      <c r="F403" s="10">
        <f>VLOOKUP(E403,Codebook!$A$4:$B$39,2,FALSE)</f>
        <v>0</v>
      </c>
    </row>
    <row r="404">
      <c r="E404" s="30" t="s">
        <v>74</v>
      </c>
      <c r="F404" s="10">
        <f>VLOOKUP(E404,Codebook!$A$4:$B$39,2,FALSE)</f>
        <v>0</v>
      </c>
    </row>
    <row r="405">
      <c r="E405" s="30" t="s">
        <v>74</v>
      </c>
      <c r="F405" s="10">
        <f>VLOOKUP(E405,Codebook!$A$4:$B$39,2,FALSE)</f>
        <v>0</v>
      </c>
    </row>
    <row r="406">
      <c r="E406" s="30" t="s">
        <v>74</v>
      </c>
      <c r="F406" s="10">
        <f>VLOOKUP(E406,Codebook!$A$4:$B$39,2,FALSE)</f>
        <v>0</v>
      </c>
    </row>
    <row r="407">
      <c r="E407" s="30" t="s">
        <v>74</v>
      </c>
      <c r="F407" s="10">
        <f>VLOOKUP(E407,Codebook!$A$4:$B$39,2,FALSE)</f>
        <v>0</v>
      </c>
    </row>
    <row r="408">
      <c r="E408" s="30" t="s">
        <v>74</v>
      </c>
      <c r="F408" s="10">
        <f>VLOOKUP(E408,Codebook!$A$4:$B$39,2,FALSE)</f>
        <v>0</v>
      </c>
    </row>
    <row r="409">
      <c r="E409" s="30" t="s">
        <v>74</v>
      </c>
      <c r="F409" s="10">
        <f>VLOOKUP(E409,Codebook!$A$4:$B$39,2,FALSE)</f>
        <v>0</v>
      </c>
    </row>
    <row r="410">
      <c r="E410" s="30" t="s">
        <v>74</v>
      </c>
      <c r="F410" s="10">
        <f>VLOOKUP(E410,Codebook!$A$4:$B$39,2,FALSE)</f>
        <v>0</v>
      </c>
    </row>
    <row r="411">
      <c r="E411" s="30" t="s">
        <v>74</v>
      </c>
      <c r="F411" s="10">
        <f>VLOOKUP(E411,Codebook!$A$4:$B$39,2,FALSE)</f>
        <v>0</v>
      </c>
    </row>
    <row r="412">
      <c r="E412" s="30" t="s">
        <v>74</v>
      </c>
      <c r="F412" s="10">
        <f>VLOOKUP(E412,Codebook!$A$4:$B$39,2,FALSE)</f>
        <v>0</v>
      </c>
    </row>
    <row r="413">
      <c r="E413" s="30" t="s">
        <v>74</v>
      </c>
      <c r="F413" s="10">
        <f>VLOOKUP(E413,Codebook!$A$4:$B$39,2,FALSE)</f>
        <v>0</v>
      </c>
    </row>
    <row r="414">
      <c r="E414" s="30" t="s">
        <v>74</v>
      </c>
      <c r="F414" s="10">
        <f>VLOOKUP(E414,Codebook!$A$4:$B$39,2,FALSE)</f>
        <v>0</v>
      </c>
    </row>
    <row r="415">
      <c r="E415" s="30" t="s">
        <v>74</v>
      </c>
      <c r="F415" s="10">
        <f>VLOOKUP(E415,Codebook!$A$4:$B$39,2,FALSE)</f>
        <v>0</v>
      </c>
    </row>
    <row r="416">
      <c r="E416" s="30" t="s">
        <v>74</v>
      </c>
      <c r="F416" s="10">
        <f>VLOOKUP(E416,Codebook!$A$4:$B$39,2,FALSE)</f>
        <v>0</v>
      </c>
    </row>
    <row r="417">
      <c r="E417" s="30" t="s">
        <v>74</v>
      </c>
      <c r="F417" s="10">
        <f>VLOOKUP(E417,Codebook!$A$4:$B$39,2,FALSE)</f>
        <v>0</v>
      </c>
    </row>
    <row r="418">
      <c r="E418" s="30" t="s">
        <v>74</v>
      </c>
      <c r="F418" s="10">
        <f>VLOOKUP(E418,Codebook!$A$4:$B$39,2,FALSE)</f>
        <v>0</v>
      </c>
    </row>
    <row r="419">
      <c r="E419" s="30" t="s">
        <v>74</v>
      </c>
      <c r="F419" s="10">
        <f>VLOOKUP(E419,Codebook!$A$4:$B$39,2,FALSE)</f>
        <v>0</v>
      </c>
    </row>
    <row r="420">
      <c r="E420" s="30" t="s">
        <v>74</v>
      </c>
      <c r="F420" s="10">
        <f>VLOOKUP(E420,Codebook!$A$4:$B$39,2,FALSE)</f>
        <v>0</v>
      </c>
    </row>
    <row r="421">
      <c r="E421" s="30" t="s">
        <v>74</v>
      </c>
      <c r="F421" s="10">
        <f>VLOOKUP(E421,Codebook!$A$4:$B$39,2,FALSE)</f>
        <v>0</v>
      </c>
    </row>
    <row r="422">
      <c r="E422" s="30" t="s">
        <v>74</v>
      </c>
      <c r="F422" s="10">
        <f>VLOOKUP(E422,Codebook!$A$4:$B$39,2,FALSE)</f>
        <v>0</v>
      </c>
    </row>
    <row r="423">
      <c r="E423" s="30" t="s">
        <v>74</v>
      </c>
      <c r="F423" s="10">
        <f>VLOOKUP(E423,Codebook!$A$4:$B$39,2,FALSE)</f>
        <v>0</v>
      </c>
    </row>
    <row r="424">
      <c r="E424" s="30" t="s">
        <v>74</v>
      </c>
      <c r="F424" s="10">
        <f>VLOOKUP(E424,Codebook!$A$4:$B$39,2,FALSE)</f>
        <v>0</v>
      </c>
    </row>
    <row r="425">
      <c r="E425" s="30" t="s">
        <v>74</v>
      </c>
      <c r="F425" s="10">
        <f>VLOOKUP(E425,Codebook!$A$4:$B$39,2,FALSE)</f>
        <v>0</v>
      </c>
    </row>
    <row r="426">
      <c r="E426" s="30" t="s">
        <v>74</v>
      </c>
      <c r="F426" s="10">
        <f>VLOOKUP(E426,Codebook!$A$4:$B$39,2,FALSE)</f>
        <v>0</v>
      </c>
    </row>
    <row r="427">
      <c r="E427" s="30" t="s">
        <v>74</v>
      </c>
      <c r="F427" s="10">
        <f>VLOOKUP(E427,Codebook!$A$4:$B$39,2,FALSE)</f>
        <v>0</v>
      </c>
    </row>
    <row r="428">
      <c r="E428" s="30" t="s">
        <v>74</v>
      </c>
      <c r="F428" s="10">
        <f>VLOOKUP(E428,Codebook!$A$4:$B$39,2,FALSE)</f>
        <v>0</v>
      </c>
    </row>
    <row r="429">
      <c r="E429" s="30" t="s">
        <v>74</v>
      </c>
      <c r="F429" s="10">
        <f>VLOOKUP(E429,Codebook!$A$4:$B$39,2,FALSE)</f>
        <v>0</v>
      </c>
    </row>
    <row r="430">
      <c r="E430" s="30" t="s">
        <v>74</v>
      </c>
      <c r="F430" s="10">
        <f>VLOOKUP(E430,Codebook!$A$4:$B$39,2,FALSE)</f>
        <v>0</v>
      </c>
    </row>
    <row r="431">
      <c r="E431" s="30" t="s">
        <v>74</v>
      </c>
      <c r="F431" s="10">
        <f>VLOOKUP(E431,Codebook!$A$4:$B$39,2,FALSE)</f>
        <v>0</v>
      </c>
    </row>
    <row r="432">
      <c r="E432" s="30" t="s">
        <v>74</v>
      </c>
      <c r="F432" s="10">
        <f>VLOOKUP(E432,Codebook!$A$4:$B$39,2,FALSE)</f>
        <v>0</v>
      </c>
    </row>
    <row r="433">
      <c r="E433" s="30" t="s">
        <v>74</v>
      </c>
      <c r="F433" s="10">
        <f>VLOOKUP(E433,Codebook!$A$4:$B$39,2,FALSE)</f>
        <v>0</v>
      </c>
    </row>
    <row r="434">
      <c r="E434" s="30" t="s">
        <v>74</v>
      </c>
      <c r="F434" s="10">
        <f>VLOOKUP(E434,Codebook!$A$4:$B$39,2,FALSE)</f>
        <v>0</v>
      </c>
    </row>
    <row r="435">
      <c r="E435" s="30" t="s">
        <v>74</v>
      </c>
      <c r="F435" s="10">
        <f>VLOOKUP(E435,Codebook!$A$4:$B$39,2,FALSE)</f>
        <v>0</v>
      </c>
    </row>
    <row r="436">
      <c r="E436" s="30" t="s">
        <v>74</v>
      </c>
      <c r="F436" s="10">
        <f>VLOOKUP(E436,Codebook!$A$4:$B$39,2,FALSE)</f>
        <v>0</v>
      </c>
    </row>
    <row r="437">
      <c r="E437" s="30" t="s">
        <v>74</v>
      </c>
      <c r="F437" s="10">
        <f>VLOOKUP(E437,Codebook!$A$4:$B$39,2,FALSE)</f>
        <v>0</v>
      </c>
    </row>
    <row r="438">
      <c r="E438" s="30" t="s">
        <v>74</v>
      </c>
      <c r="F438" s="10">
        <f>VLOOKUP(E438,Codebook!$A$4:$B$39,2,FALSE)</f>
        <v>0</v>
      </c>
    </row>
    <row r="439">
      <c r="E439" s="30" t="s">
        <v>74</v>
      </c>
      <c r="F439" s="10">
        <f>VLOOKUP(E439,Codebook!$A$4:$B$39,2,FALSE)</f>
        <v>0</v>
      </c>
    </row>
    <row r="440">
      <c r="E440" s="30" t="s">
        <v>74</v>
      </c>
      <c r="F440" s="10">
        <f>VLOOKUP(E440,Codebook!$A$4:$B$39,2,FALSE)</f>
        <v>0</v>
      </c>
    </row>
    <row r="441">
      <c r="E441" s="30" t="s">
        <v>74</v>
      </c>
      <c r="F441" s="10">
        <f>VLOOKUP(E441,Codebook!$A$4:$B$39,2,FALSE)</f>
        <v>0</v>
      </c>
    </row>
    <row r="442">
      <c r="E442" s="30" t="s">
        <v>74</v>
      </c>
      <c r="F442" s="10">
        <f>VLOOKUP(E442,Codebook!$A$4:$B$39,2,FALSE)</f>
        <v>0</v>
      </c>
    </row>
    <row r="443">
      <c r="E443" s="30" t="s">
        <v>74</v>
      </c>
      <c r="F443" s="10">
        <f>VLOOKUP(E443,Codebook!$A$4:$B$39,2,FALSE)</f>
        <v>0</v>
      </c>
    </row>
    <row r="444">
      <c r="E444" s="30" t="s">
        <v>74</v>
      </c>
      <c r="F444" s="10">
        <f>VLOOKUP(E444,Codebook!$A$4:$B$39,2,FALSE)</f>
        <v>0</v>
      </c>
    </row>
    <row r="445">
      <c r="E445" s="30" t="s">
        <v>74</v>
      </c>
      <c r="F445" s="10">
        <f>VLOOKUP(E445,Codebook!$A$4:$B$39,2,FALSE)</f>
        <v>0</v>
      </c>
    </row>
    <row r="446">
      <c r="E446" s="30" t="s">
        <v>74</v>
      </c>
      <c r="F446" s="10">
        <f>VLOOKUP(E446,Codebook!$A$4:$B$39,2,FALSE)</f>
        <v>0</v>
      </c>
    </row>
    <row r="447">
      <c r="E447" s="30" t="s">
        <v>74</v>
      </c>
      <c r="F447" s="10">
        <f>VLOOKUP(E447,Codebook!$A$4:$B$39,2,FALSE)</f>
        <v>0</v>
      </c>
    </row>
    <row r="448">
      <c r="E448" s="30" t="s">
        <v>74</v>
      </c>
      <c r="F448" s="10">
        <f>VLOOKUP(E448,Codebook!$A$4:$B$39,2,FALSE)</f>
        <v>0</v>
      </c>
    </row>
    <row r="449">
      <c r="E449" s="30" t="s">
        <v>74</v>
      </c>
      <c r="F449" s="10">
        <f>VLOOKUP(E449,Codebook!$A$4:$B$39,2,FALSE)</f>
        <v>0</v>
      </c>
    </row>
    <row r="450">
      <c r="E450" s="30" t="s">
        <v>74</v>
      </c>
      <c r="F450" s="10">
        <f>VLOOKUP(E450,Codebook!$A$4:$B$39,2,FALSE)</f>
        <v>0</v>
      </c>
    </row>
    <row r="451">
      <c r="E451" s="30" t="s">
        <v>74</v>
      </c>
      <c r="F451" s="10">
        <f>VLOOKUP(E451,Codebook!$A$4:$B$39,2,FALSE)</f>
        <v>0</v>
      </c>
    </row>
    <row r="452">
      <c r="E452" s="30" t="s">
        <v>74</v>
      </c>
      <c r="F452" s="10">
        <f>VLOOKUP(E452,Codebook!$A$4:$B$39,2,FALSE)</f>
        <v>0</v>
      </c>
    </row>
    <row r="453">
      <c r="E453" s="30" t="s">
        <v>74</v>
      </c>
      <c r="F453" s="10">
        <f>VLOOKUP(E453,Codebook!$A$4:$B$39,2,FALSE)</f>
        <v>0</v>
      </c>
    </row>
    <row r="454">
      <c r="E454" s="30" t="s">
        <v>74</v>
      </c>
      <c r="F454" s="10">
        <f>VLOOKUP(E454,Codebook!$A$4:$B$39,2,FALSE)</f>
        <v>0</v>
      </c>
    </row>
    <row r="455">
      <c r="E455" s="30" t="s">
        <v>74</v>
      </c>
      <c r="F455" s="10">
        <f>VLOOKUP(E455,Codebook!$A$4:$B$39,2,FALSE)</f>
        <v>0</v>
      </c>
    </row>
    <row r="456">
      <c r="E456" s="30" t="s">
        <v>74</v>
      </c>
      <c r="F456" s="10">
        <f>VLOOKUP(E456,Codebook!$A$4:$B$39,2,FALSE)</f>
        <v>0</v>
      </c>
    </row>
    <row r="457">
      <c r="E457" s="30" t="s">
        <v>74</v>
      </c>
      <c r="F457" s="10">
        <f>VLOOKUP(E457,Codebook!$A$4:$B$39,2,FALSE)</f>
        <v>0</v>
      </c>
    </row>
    <row r="458">
      <c r="E458" s="30" t="s">
        <v>74</v>
      </c>
      <c r="F458" s="10">
        <f>VLOOKUP(E458,Codebook!$A$4:$B$39,2,FALSE)</f>
        <v>0</v>
      </c>
    </row>
    <row r="459">
      <c r="E459" s="30" t="s">
        <v>74</v>
      </c>
      <c r="F459" s="10">
        <f>VLOOKUP(E459,Codebook!$A$4:$B$39,2,FALSE)</f>
        <v>0</v>
      </c>
    </row>
    <row r="460">
      <c r="E460" s="30" t="s">
        <v>74</v>
      </c>
      <c r="F460" s="10">
        <f>VLOOKUP(E460,Codebook!$A$4:$B$39,2,FALSE)</f>
        <v>0</v>
      </c>
    </row>
    <row r="461">
      <c r="E461" s="30" t="s">
        <v>74</v>
      </c>
      <c r="F461" s="10">
        <f>VLOOKUP(E461,Codebook!$A$4:$B$39,2,FALSE)</f>
        <v>0</v>
      </c>
    </row>
    <row r="462">
      <c r="E462" s="30" t="s">
        <v>74</v>
      </c>
      <c r="F462" s="10">
        <f>VLOOKUP(E462,Codebook!$A$4:$B$39,2,FALSE)</f>
        <v>0</v>
      </c>
    </row>
    <row r="463">
      <c r="E463" s="30" t="s">
        <v>74</v>
      </c>
      <c r="F463" s="10">
        <f>VLOOKUP(E463,Codebook!$A$4:$B$39,2,FALSE)</f>
        <v>0</v>
      </c>
    </row>
    <row r="464">
      <c r="E464" s="30" t="s">
        <v>74</v>
      </c>
      <c r="F464" s="10">
        <f>VLOOKUP(E464,Codebook!$A$4:$B$39,2,FALSE)</f>
        <v>0</v>
      </c>
    </row>
    <row r="465">
      <c r="E465" s="30" t="s">
        <v>74</v>
      </c>
      <c r="F465" s="10">
        <f>VLOOKUP(E465,Codebook!$A$4:$B$39,2,FALSE)</f>
        <v>0</v>
      </c>
    </row>
    <row r="466">
      <c r="E466" s="30" t="s">
        <v>74</v>
      </c>
      <c r="F466" s="10">
        <f>VLOOKUP(E466,Codebook!$A$4:$B$39,2,FALSE)</f>
        <v>0</v>
      </c>
    </row>
    <row r="467">
      <c r="E467" s="30" t="s">
        <v>74</v>
      </c>
      <c r="F467" s="10">
        <f>VLOOKUP(E467,Codebook!$A$4:$B$39,2,FALSE)</f>
        <v>0</v>
      </c>
    </row>
    <row r="468">
      <c r="E468" s="30" t="s">
        <v>74</v>
      </c>
      <c r="F468" s="10">
        <f>VLOOKUP(E468,Codebook!$A$4:$B$39,2,FALSE)</f>
        <v>0</v>
      </c>
    </row>
    <row r="469">
      <c r="E469" s="30" t="s">
        <v>74</v>
      </c>
      <c r="F469" s="10">
        <f>VLOOKUP(E469,Codebook!$A$4:$B$39,2,FALSE)</f>
        <v>0</v>
      </c>
    </row>
    <row r="470">
      <c r="E470" s="30" t="s">
        <v>74</v>
      </c>
      <c r="F470" s="10">
        <f>VLOOKUP(E470,Codebook!$A$4:$B$39,2,FALSE)</f>
        <v>0</v>
      </c>
    </row>
    <row r="471">
      <c r="E471" s="30" t="s">
        <v>74</v>
      </c>
      <c r="F471" s="10">
        <f>VLOOKUP(E471,Codebook!$A$4:$B$39,2,FALSE)</f>
        <v>0</v>
      </c>
    </row>
    <row r="472">
      <c r="E472" s="30" t="s">
        <v>74</v>
      </c>
      <c r="F472" s="10">
        <f>VLOOKUP(E472,Codebook!$A$4:$B$39,2,FALSE)</f>
        <v>0</v>
      </c>
    </row>
    <row r="473">
      <c r="E473" s="30" t="s">
        <v>74</v>
      </c>
      <c r="F473" s="10">
        <f>VLOOKUP(E473,Codebook!$A$4:$B$39,2,FALSE)</f>
        <v>0</v>
      </c>
    </row>
    <row r="474">
      <c r="E474" s="30" t="s">
        <v>74</v>
      </c>
      <c r="F474" s="10">
        <f>VLOOKUP(E474,Codebook!$A$4:$B$39,2,FALSE)</f>
        <v>0</v>
      </c>
    </row>
    <row r="475">
      <c r="E475" s="30" t="s">
        <v>74</v>
      </c>
      <c r="F475" s="10">
        <f>VLOOKUP(E475,Codebook!$A$4:$B$39,2,FALSE)</f>
        <v>0</v>
      </c>
    </row>
    <row r="476">
      <c r="E476" s="30" t="s">
        <v>74</v>
      </c>
      <c r="F476" s="10">
        <f>VLOOKUP(E476,Codebook!$A$4:$B$39,2,FALSE)</f>
        <v>0</v>
      </c>
    </row>
    <row r="477">
      <c r="E477" s="30" t="s">
        <v>74</v>
      </c>
      <c r="F477" s="10">
        <f>VLOOKUP(E477,Codebook!$A$4:$B$39,2,FALSE)</f>
        <v>0</v>
      </c>
    </row>
    <row r="478">
      <c r="E478" s="30" t="s">
        <v>74</v>
      </c>
      <c r="F478" s="10">
        <f>VLOOKUP(E478,Codebook!$A$4:$B$39,2,FALSE)</f>
        <v>0</v>
      </c>
    </row>
    <row r="479">
      <c r="E479" s="30" t="s">
        <v>74</v>
      </c>
      <c r="F479" s="10">
        <f>VLOOKUP(E479,Codebook!$A$4:$B$39,2,FALSE)</f>
        <v>0</v>
      </c>
    </row>
    <row r="480">
      <c r="E480" s="30" t="s">
        <v>74</v>
      </c>
      <c r="F480" s="10">
        <f>VLOOKUP(E480,Codebook!$A$4:$B$39,2,FALSE)</f>
        <v>0</v>
      </c>
    </row>
    <row r="481">
      <c r="E481" s="30" t="s">
        <v>74</v>
      </c>
      <c r="F481" s="10">
        <f>VLOOKUP(E481,Codebook!$A$4:$B$39,2,FALSE)</f>
        <v>0</v>
      </c>
    </row>
    <row r="482">
      <c r="E482" s="30" t="s">
        <v>74</v>
      </c>
      <c r="F482" s="10">
        <f>VLOOKUP(E482,Codebook!$A$4:$B$39,2,FALSE)</f>
        <v>0</v>
      </c>
    </row>
    <row r="483">
      <c r="E483" s="30" t="s">
        <v>74</v>
      </c>
      <c r="F483" s="10">
        <f>VLOOKUP(E483,Codebook!$A$4:$B$39,2,FALSE)</f>
        <v>0</v>
      </c>
    </row>
    <row r="484">
      <c r="E484" s="30" t="s">
        <v>74</v>
      </c>
      <c r="F484" s="10">
        <f>VLOOKUP(E484,Codebook!$A$4:$B$39,2,FALSE)</f>
        <v>0</v>
      </c>
    </row>
    <row r="485">
      <c r="E485" s="30" t="s">
        <v>74</v>
      </c>
      <c r="F485" s="10">
        <f>VLOOKUP(E485,Codebook!$A$4:$B$39,2,FALSE)</f>
        <v>0</v>
      </c>
    </row>
    <row r="486">
      <c r="E486" s="30" t="s">
        <v>74</v>
      </c>
      <c r="F486" s="10">
        <f>VLOOKUP(E486,Codebook!$A$4:$B$39,2,FALSE)</f>
        <v>0</v>
      </c>
    </row>
    <row r="487">
      <c r="E487" s="30" t="s">
        <v>74</v>
      </c>
      <c r="F487" s="10">
        <f>VLOOKUP(E487,Codebook!$A$4:$B$39,2,FALSE)</f>
        <v>0</v>
      </c>
    </row>
    <row r="488">
      <c r="E488" s="30" t="s">
        <v>74</v>
      </c>
      <c r="F488" s="10">
        <f>VLOOKUP(E488,Codebook!$A$4:$B$39,2,FALSE)</f>
        <v>0</v>
      </c>
    </row>
    <row r="489">
      <c r="E489" s="30" t="s">
        <v>74</v>
      </c>
      <c r="F489" s="10">
        <f>VLOOKUP(E489,Codebook!$A$4:$B$39,2,FALSE)</f>
        <v>0</v>
      </c>
    </row>
    <row r="490">
      <c r="E490" s="30" t="s">
        <v>74</v>
      </c>
      <c r="F490" s="10">
        <f>VLOOKUP(E490,Codebook!$A$4:$B$39,2,FALSE)</f>
        <v>0</v>
      </c>
    </row>
    <row r="491">
      <c r="E491" s="30" t="s">
        <v>74</v>
      </c>
      <c r="F491" s="10">
        <f>VLOOKUP(E491,Codebook!$A$4:$B$39,2,FALSE)</f>
        <v>0</v>
      </c>
    </row>
    <row r="492">
      <c r="E492" s="30" t="s">
        <v>74</v>
      </c>
      <c r="F492" s="10">
        <f>VLOOKUP(E492,Codebook!$A$4:$B$39,2,FALSE)</f>
        <v>0</v>
      </c>
    </row>
    <row r="493">
      <c r="E493" s="30" t="s">
        <v>74</v>
      </c>
      <c r="F493" s="10">
        <f>VLOOKUP(E493,Codebook!$A$4:$B$39,2,FALSE)</f>
        <v>0</v>
      </c>
    </row>
    <row r="494">
      <c r="E494" s="30" t="s">
        <v>74</v>
      </c>
      <c r="F494" s="10">
        <f>VLOOKUP(E494,Codebook!$A$4:$B$39,2,FALSE)</f>
        <v>0</v>
      </c>
    </row>
    <row r="495">
      <c r="E495" s="30" t="s">
        <v>74</v>
      </c>
      <c r="F495" s="10">
        <f>VLOOKUP(E495,Codebook!$A$4:$B$39,2,FALSE)</f>
        <v>0</v>
      </c>
    </row>
    <row r="496">
      <c r="E496" s="30" t="s">
        <v>74</v>
      </c>
      <c r="F496" s="10">
        <f>VLOOKUP(E496,Codebook!$A$4:$B$39,2,FALSE)</f>
        <v>0</v>
      </c>
    </row>
    <row r="497">
      <c r="E497" s="30" t="s">
        <v>74</v>
      </c>
      <c r="F497" s="10">
        <f>VLOOKUP(E497,Codebook!$A$4:$B$39,2,FALSE)</f>
        <v>0</v>
      </c>
    </row>
    <row r="498">
      <c r="E498" s="30" t="s">
        <v>74</v>
      </c>
      <c r="F498" s="10">
        <f>VLOOKUP(E498,Codebook!$A$4:$B$39,2,FALSE)</f>
        <v>0</v>
      </c>
    </row>
    <row r="499">
      <c r="E499" s="30" t="s">
        <v>74</v>
      </c>
      <c r="F499" s="10">
        <f>VLOOKUP(E499,Codebook!$A$4:$B$39,2,FALSE)</f>
        <v>0</v>
      </c>
    </row>
    <row r="500">
      <c r="E500" s="30" t="s">
        <v>74</v>
      </c>
      <c r="F500" s="10">
        <f>VLOOKUP(E500,Codebook!$A$4:$B$39,2,FALSE)</f>
        <v>0</v>
      </c>
    </row>
    <row r="501">
      <c r="E501" s="30" t="s">
        <v>74</v>
      </c>
      <c r="F501" s="10">
        <f>VLOOKUP(E501,Codebook!$A$4:$B$39,2,FALSE)</f>
        <v>0</v>
      </c>
    </row>
    <row r="502">
      <c r="E502" s="30" t="s">
        <v>74</v>
      </c>
      <c r="F502" s="10">
        <f>VLOOKUP(E502,Codebook!$A$4:$B$39,2,FALSE)</f>
        <v>0</v>
      </c>
    </row>
    <row r="503">
      <c r="E503" s="30" t="s">
        <v>74</v>
      </c>
      <c r="F503" s="10">
        <f>VLOOKUP(E503,Codebook!$A$4:$B$39,2,FALSE)</f>
        <v>0</v>
      </c>
    </row>
    <row r="504">
      <c r="E504" s="30" t="s">
        <v>74</v>
      </c>
      <c r="F504" s="10">
        <f>VLOOKUP(E504,Codebook!$A$4:$B$39,2,FALSE)</f>
        <v>0</v>
      </c>
    </row>
    <row r="505">
      <c r="E505" s="30" t="s">
        <v>74</v>
      </c>
      <c r="F505" s="10">
        <f>VLOOKUP(E505,Codebook!$A$4:$B$39,2,FALSE)</f>
        <v>0</v>
      </c>
    </row>
    <row r="506">
      <c r="E506" s="30" t="s">
        <v>74</v>
      </c>
      <c r="F506" s="10">
        <f>VLOOKUP(E506,Codebook!$A$4:$B$39,2,FALSE)</f>
        <v>0</v>
      </c>
    </row>
    <row r="507">
      <c r="E507" s="30" t="s">
        <v>74</v>
      </c>
      <c r="F507" s="10">
        <f>VLOOKUP(E507,Codebook!$A$4:$B$39,2,FALSE)</f>
        <v>0</v>
      </c>
    </row>
    <row r="508">
      <c r="E508" s="30" t="s">
        <v>74</v>
      </c>
      <c r="F508" s="10">
        <f>VLOOKUP(E508,Codebook!$A$4:$B$39,2,FALSE)</f>
        <v>0</v>
      </c>
    </row>
    <row r="509">
      <c r="E509" s="30" t="s">
        <v>74</v>
      </c>
      <c r="F509" s="10">
        <f>VLOOKUP(E509,Codebook!$A$4:$B$39,2,FALSE)</f>
        <v>0</v>
      </c>
    </row>
    <row r="510">
      <c r="E510" s="30" t="s">
        <v>74</v>
      </c>
      <c r="F510" s="10">
        <f>VLOOKUP(E510,Codebook!$A$4:$B$39,2,FALSE)</f>
        <v>0</v>
      </c>
    </row>
    <row r="511">
      <c r="E511" s="30" t="s">
        <v>74</v>
      </c>
      <c r="F511" s="10">
        <f>VLOOKUP(E511,Codebook!$A$4:$B$39,2,FALSE)</f>
        <v>0</v>
      </c>
    </row>
    <row r="512">
      <c r="E512" s="30" t="s">
        <v>74</v>
      </c>
      <c r="F512" s="10">
        <f>VLOOKUP(E512,Codebook!$A$4:$B$39,2,FALSE)</f>
        <v>0</v>
      </c>
    </row>
    <row r="513">
      <c r="E513" s="30" t="s">
        <v>74</v>
      </c>
      <c r="F513" s="10">
        <f>VLOOKUP(E513,Codebook!$A$4:$B$39,2,FALSE)</f>
        <v>0</v>
      </c>
    </row>
    <row r="514">
      <c r="E514" s="30" t="s">
        <v>74</v>
      </c>
      <c r="F514" s="10">
        <f>VLOOKUP(E514,Codebook!$A$4:$B$39,2,FALSE)</f>
        <v>0</v>
      </c>
    </row>
    <row r="515">
      <c r="E515" s="30" t="s">
        <v>74</v>
      </c>
      <c r="F515" s="10">
        <f>VLOOKUP(E515,Codebook!$A$4:$B$39,2,FALSE)</f>
        <v>0</v>
      </c>
    </row>
    <row r="516">
      <c r="E516" s="30" t="s">
        <v>74</v>
      </c>
      <c r="F516" s="10">
        <f>VLOOKUP(E516,Codebook!$A$4:$B$39,2,FALSE)</f>
        <v>0</v>
      </c>
    </row>
    <row r="517">
      <c r="E517" s="30" t="s">
        <v>74</v>
      </c>
      <c r="F517" s="10">
        <f>VLOOKUP(E517,Codebook!$A$4:$B$39,2,FALSE)</f>
        <v>0</v>
      </c>
    </row>
    <row r="518">
      <c r="E518" s="30" t="s">
        <v>74</v>
      </c>
      <c r="F518" s="10">
        <f>VLOOKUP(E518,Codebook!$A$4:$B$39,2,FALSE)</f>
        <v>0</v>
      </c>
    </row>
    <row r="519">
      <c r="E519" s="30" t="s">
        <v>74</v>
      </c>
      <c r="F519" s="10">
        <f>VLOOKUP(E519,Codebook!$A$4:$B$39,2,FALSE)</f>
        <v>0</v>
      </c>
    </row>
    <row r="520">
      <c r="E520" s="30" t="s">
        <v>74</v>
      </c>
      <c r="F520" s="10">
        <f>VLOOKUP(E520,Codebook!$A$4:$B$39,2,FALSE)</f>
        <v>0</v>
      </c>
    </row>
    <row r="521">
      <c r="E521" s="30" t="s">
        <v>74</v>
      </c>
      <c r="F521" s="10">
        <f>VLOOKUP(E521,Codebook!$A$4:$B$39,2,FALSE)</f>
        <v>0</v>
      </c>
    </row>
    <row r="522">
      <c r="E522" s="30" t="s">
        <v>74</v>
      </c>
      <c r="F522" s="10">
        <f>VLOOKUP(E522,Codebook!$A$4:$B$39,2,FALSE)</f>
        <v>0</v>
      </c>
    </row>
    <row r="523">
      <c r="E523" s="30" t="s">
        <v>74</v>
      </c>
      <c r="F523" s="10">
        <f>VLOOKUP(E523,Codebook!$A$4:$B$39,2,FALSE)</f>
        <v>0</v>
      </c>
    </row>
    <row r="524">
      <c r="E524" s="30" t="s">
        <v>74</v>
      </c>
      <c r="F524" s="10">
        <f>VLOOKUP(E524,Codebook!$A$4:$B$39,2,FALSE)</f>
        <v>0</v>
      </c>
    </row>
    <row r="525">
      <c r="E525" s="30" t="s">
        <v>74</v>
      </c>
      <c r="F525" s="10">
        <f>VLOOKUP(E525,Codebook!$A$4:$B$39,2,FALSE)</f>
        <v>0</v>
      </c>
    </row>
    <row r="526">
      <c r="E526" s="30" t="s">
        <v>74</v>
      </c>
      <c r="F526" s="10">
        <f>VLOOKUP(E526,Codebook!$A$4:$B$39,2,FALSE)</f>
        <v>0</v>
      </c>
    </row>
    <row r="527">
      <c r="E527" s="30" t="s">
        <v>74</v>
      </c>
      <c r="F527" s="10">
        <f>VLOOKUP(E527,Codebook!$A$4:$B$39,2,FALSE)</f>
        <v>0</v>
      </c>
    </row>
    <row r="528">
      <c r="E528" s="30" t="s">
        <v>74</v>
      </c>
      <c r="F528" s="10">
        <f>VLOOKUP(E528,Codebook!$A$4:$B$39,2,FALSE)</f>
        <v>0</v>
      </c>
    </row>
    <row r="529">
      <c r="E529" s="30" t="s">
        <v>74</v>
      </c>
      <c r="F529" s="10">
        <f>VLOOKUP(E529,Codebook!$A$4:$B$39,2,FALSE)</f>
        <v>0</v>
      </c>
    </row>
    <row r="530">
      <c r="E530" s="30" t="s">
        <v>74</v>
      </c>
      <c r="F530" s="10">
        <f>VLOOKUP(E530,Codebook!$A$4:$B$39,2,FALSE)</f>
        <v>0</v>
      </c>
    </row>
    <row r="531">
      <c r="E531" s="30" t="s">
        <v>74</v>
      </c>
      <c r="F531" s="10">
        <f>VLOOKUP(E531,Codebook!$A$4:$B$39,2,FALSE)</f>
        <v>0</v>
      </c>
    </row>
    <row r="532">
      <c r="E532" s="30" t="s">
        <v>74</v>
      </c>
      <c r="F532" s="10">
        <f>VLOOKUP(E532,Codebook!$A$4:$B$39,2,FALSE)</f>
        <v>0</v>
      </c>
    </row>
    <row r="533">
      <c r="E533" s="30" t="s">
        <v>74</v>
      </c>
      <c r="F533" s="10">
        <f>VLOOKUP(E533,Codebook!$A$4:$B$39,2,FALSE)</f>
        <v>0</v>
      </c>
    </row>
    <row r="534">
      <c r="E534" s="30" t="s">
        <v>74</v>
      </c>
      <c r="F534" s="10">
        <f>VLOOKUP(E534,Codebook!$A$4:$B$39,2,FALSE)</f>
        <v>0</v>
      </c>
    </row>
    <row r="535">
      <c r="E535" s="30" t="s">
        <v>74</v>
      </c>
      <c r="F535" s="10">
        <f>VLOOKUP(E535,Codebook!$A$4:$B$39,2,FALSE)</f>
        <v>0</v>
      </c>
    </row>
    <row r="536">
      <c r="E536" s="30" t="s">
        <v>74</v>
      </c>
      <c r="F536" s="10">
        <f>VLOOKUP(E536,Codebook!$A$4:$B$39,2,FALSE)</f>
        <v>0</v>
      </c>
    </row>
    <row r="537">
      <c r="E537" s="30" t="s">
        <v>74</v>
      </c>
      <c r="F537" s="10">
        <f>VLOOKUP(E537,Codebook!$A$4:$B$39,2,FALSE)</f>
        <v>0</v>
      </c>
    </row>
    <row r="538">
      <c r="E538" s="30" t="s">
        <v>74</v>
      </c>
      <c r="F538" s="10">
        <f>VLOOKUP(E538,Codebook!$A$4:$B$39,2,FALSE)</f>
        <v>0</v>
      </c>
    </row>
    <row r="539">
      <c r="E539" s="30" t="s">
        <v>74</v>
      </c>
      <c r="F539" s="10">
        <f>VLOOKUP(E539,Codebook!$A$4:$B$39,2,FALSE)</f>
        <v>0</v>
      </c>
    </row>
    <row r="540">
      <c r="E540" s="30" t="s">
        <v>74</v>
      </c>
      <c r="F540" s="10">
        <f>VLOOKUP(E540,Codebook!$A$4:$B$39,2,FALSE)</f>
        <v>0</v>
      </c>
    </row>
    <row r="541">
      <c r="E541" s="30" t="s">
        <v>74</v>
      </c>
      <c r="F541" s="10">
        <f>VLOOKUP(E541,Codebook!$A$4:$B$39,2,FALSE)</f>
        <v>0</v>
      </c>
    </row>
    <row r="542">
      <c r="E542" s="30" t="s">
        <v>74</v>
      </c>
      <c r="F542" s="10">
        <f>VLOOKUP(E542,Codebook!$A$4:$B$39,2,FALSE)</f>
        <v>0</v>
      </c>
    </row>
    <row r="543">
      <c r="E543" s="30" t="s">
        <v>74</v>
      </c>
      <c r="F543" s="10">
        <f>VLOOKUP(E543,Codebook!$A$4:$B$39,2,FALSE)</f>
        <v>0</v>
      </c>
    </row>
    <row r="544">
      <c r="E544" s="30" t="s">
        <v>74</v>
      </c>
      <c r="F544" s="10">
        <f>VLOOKUP(E544,Codebook!$A$4:$B$39,2,FALSE)</f>
        <v>0</v>
      </c>
    </row>
    <row r="545">
      <c r="E545" s="30" t="s">
        <v>74</v>
      </c>
      <c r="F545" s="10">
        <f>VLOOKUP(E545,Codebook!$A$4:$B$39,2,FALSE)</f>
        <v>0</v>
      </c>
    </row>
    <row r="546">
      <c r="E546" s="30" t="s">
        <v>74</v>
      </c>
      <c r="F546" s="10">
        <f>VLOOKUP(E546,Codebook!$A$4:$B$39,2,FALSE)</f>
        <v>0</v>
      </c>
    </row>
    <row r="547">
      <c r="E547" s="30" t="s">
        <v>74</v>
      </c>
      <c r="F547" s="10">
        <f>VLOOKUP(E547,Codebook!$A$4:$B$39,2,FALSE)</f>
        <v>0</v>
      </c>
    </row>
    <row r="548">
      <c r="E548" s="30" t="s">
        <v>74</v>
      </c>
      <c r="F548" s="10">
        <f>VLOOKUP(E548,Codebook!$A$4:$B$39,2,FALSE)</f>
        <v>0</v>
      </c>
    </row>
    <row r="549">
      <c r="E549" s="30" t="s">
        <v>74</v>
      </c>
      <c r="F549" s="10">
        <f>VLOOKUP(E549,Codebook!$A$4:$B$39,2,FALSE)</f>
        <v>0</v>
      </c>
    </row>
    <row r="550">
      <c r="E550" s="30" t="s">
        <v>74</v>
      </c>
      <c r="F550" s="10">
        <f>VLOOKUP(E550,Codebook!$A$4:$B$39,2,FALSE)</f>
        <v>0</v>
      </c>
    </row>
    <row r="551">
      <c r="E551" s="30" t="s">
        <v>74</v>
      </c>
      <c r="F551" s="10">
        <f>VLOOKUP(E551,Codebook!$A$4:$B$39,2,FALSE)</f>
        <v>0</v>
      </c>
    </row>
    <row r="552">
      <c r="E552" s="30" t="s">
        <v>74</v>
      </c>
      <c r="F552" s="10">
        <f>VLOOKUP(E552,Codebook!$A$4:$B$39,2,FALSE)</f>
        <v>0</v>
      </c>
    </row>
    <row r="553">
      <c r="E553" s="30" t="s">
        <v>74</v>
      </c>
      <c r="F553" s="10">
        <f>VLOOKUP(E553,Codebook!$A$4:$B$39,2,FALSE)</f>
        <v>0</v>
      </c>
    </row>
    <row r="554">
      <c r="E554" s="30" t="s">
        <v>74</v>
      </c>
      <c r="F554" s="10">
        <f>VLOOKUP(E554,Codebook!$A$4:$B$39,2,FALSE)</f>
        <v>0</v>
      </c>
    </row>
    <row r="555">
      <c r="E555" s="30" t="s">
        <v>74</v>
      </c>
      <c r="F555" s="10">
        <f>VLOOKUP(E555,Codebook!$A$4:$B$39,2,FALSE)</f>
        <v>0</v>
      </c>
    </row>
    <row r="556">
      <c r="E556" s="30" t="s">
        <v>74</v>
      </c>
      <c r="F556" s="10">
        <f>VLOOKUP(E556,Codebook!$A$4:$B$39,2,FALSE)</f>
        <v>0</v>
      </c>
    </row>
    <row r="557">
      <c r="E557" s="30" t="s">
        <v>74</v>
      </c>
      <c r="F557" s="10">
        <f>VLOOKUP(E557,Codebook!$A$4:$B$39,2,FALSE)</f>
        <v>0</v>
      </c>
    </row>
    <row r="558">
      <c r="E558" s="30" t="s">
        <v>74</v>
      </c>
      <c r="F558" s="10">
        <f>VLOOKUP(E558,Codebook!$A$4:$B$39,2,FALSE)</f>
        <v>0</v>
      </c>
    </row>
    <row r="559">
      <c r="E559" s="30" t="s">
        <v>74</v>
      </c>
      <c r="F559" s="10">
        <f>VLOOKUP(E559,Codebook!$A$4:$B$39,2,FALSE)</f>
        <v>0</v>
      </c>
    </row>
    <row r="560">
      <c r="E560" s="30" t="s">
        <v>74</v>
      </c>
      <c r="F560" s="10">
        <f>VLOOKUP(E560,Codebook!$A$4:$B$39,2,FALSE)</f>
        <v>0</v>
      </c>
    </row>
    <row r="561">
      <c r="E561" s="30" t="s">
        <v>74</v>
      </c>
      <c r="F561" s="10">
        <f>VLOOKUP(E561,Codebook!$A$4:$B$39,2,FALSE)</f>
        <v>0</v>
      </c>
    </row>
    <row r="562">
      <c r="E562" s="30" t="s">
        <v>74</v>
      </c>
      <c r="F562" s="10">
        <f>VLOOKUP(E562,Codebook!$A$4:$B$39,2,FALSE)</f>
        <v>0</v>
      </c>
    </row>
    <row r="563">
      <c r="E563" s="30" t="s">
        <v>74</v>
      </c>
      <c r="F563" s="10">
        <f>VLOOKUP(E563,Codebook!$A$4:$B$39,2,FALSE)</f>
        <v>0</v>
      </c>
    </row>
    <row r="564">
      <c r="E564" s="30" t="s">
        <v>74</v>
      </c>
      <c r="F564" s="10">
        <f>VLOOKUP(E564,Codebook!$A$4:$B$39,2,FALSE)</f>
        <v>0</v>
      </c>
    </row>
    <row r="565">
      <c r="E565" s="30" t="s">
        <v>74</v>
      </c>
      <c r="F565" s="10">
        <f>VLOOKUP(E565,Codebook!$A$4:$B$39,2,FALSE)</f>
        <v>0</v>
      </c>
    </row>
    <row r="566">
      <c r="E566" s="30" t="s">
        <v>74</v>
      </c>
      <c r="F566" s="10">
        <f>VLOOKUP(E566,Codebook!$A$4:$B$39,2,FALSE)</f>
        <v>0</v>
      </c>
    </row>
    <row r="567">
      <c r="E567" s="30" t="s">
        <v>74</v>
      </c>
      <c r="F567" s="10">
        <f>VLOOKUP(E567,Codebook!$A$4:$B$39,2,FALSE)</f>
        <v>0</v>
      </c>
    </row>
    <row r="568">
      <c r="E568" s="30" t="s">
        <v>74</v>
      </c>
      <c r="F568" s="10">
        <f>VLOOKUP(E568,Codebook!$A$4:$B$39,2,FALSE)</f>
        <v>0</v>
      </c>
    </row>
    <row r="569">
      <c r="E569" s="30" t="s">
        <v>74</v>
      </c>
      <c r="F569" s="10">
        <f>VLOOKUP(E569,Codebook!$A$4:$B$39,2,FALSE)</f>
        <v>0</v>
      </c>
    </row>
    <row r="570">
      <c r="E570" s="30" t="s">
        <v>74</v>
      </c>
      <c r="F570" s="10">
        <f>VLOOKUP(E570,Codebook!$A$4:$B$39,2,FALSE)</f>
        <v>0</v>
      </c>
    </row>
    <row r="571">
      <c r="E571" s="30" t="s">
        <v>74</v>
      </c>
      <c r="F571" s="10">
        <f>VLOOKUP(E571,Codebook!$A$4:$B$39,2,FALSE)</f>
        <v>0</v>
      </c>
    </row>
    <row r="572">
      <c r="E572" s="30" t="s">
        <v>74</v>
      </c>
      <c r="F572" s="10">
        <f>VLOOKUP(E572,Codebook!$A$4:$B$39,2,FALSE)</f>
        <v>0</v>
      </c>
    </row>
    <row r="573">
      <c r="E573" s="30" t="s">
        <v>74</v>
      </c>
      <c r="F573" s="10">
        <f>VLOOKUP(E573,Codebook!$A$4:$B$39,2,FALSE)</f>
        <v>0</v>
      </c>
    </row>
    <row r="574">
      <c r="E574" s="30" t="s">
        <v>74</v>
      </c>
      <c r="F574" s="10">
        <f>VLOOKUP(E574,Codebook!$A$4:$B$39,2,FALSE)</f>
        <v>0</v>
      </c>
    </row>
    <row r="575">
      <c r="E575" s="30" t="s">
        <v>74</v>
      </c>
      <c r="F575" s="10">
        <f>VLOOKUP(E575,Codebook!$A$4:$B$39,2,FALSE)</f>
        <v>0</v>
      </c>
    </row>
    <row r="576">
      <c r="E576" s="30" t="s">
        <v>74</v>
      </c>
      <c r="F576" s="10">
        <f>VLOOKUP(E576,Codebook!$A$4:$B$39,2,FALSE)</f>
        <v>0</v>
      </c>
    </row>
    <row r="577">
      <c r="E577" s="30" t="s">
        <v>74</v>
      </c>
      <c r="F577" s="10">
        <f>VLOOKUP(E577,Codebook!$A$4:$B$39,2,FALSE)</f>
        <v>0</v>
      </c>
    </row>
    <row r="578">
      <c r="E578" s="30" t="s">
        <v>74</v>
      </c>
      <c r="F578" s="10">
        <f>VLOOKUP(E578,Codebook!$A$4:$B$39,2,FALSE)</f>
        <v>0</v>
      </c>
    </row>
    <row r="579">
      <c r="E579" s="30" t="s">
        <v>74</v>
      </c>
      <c r="F579" s="10">
        <f>VLOOKUP(E579,Codebook!$A$4:$B$39,2,FALSE)</f>
        <v>0</v>
      </c>
    </row>
    <row r="580">
      <c r="E580" s="30" t="s">
        <v>74</v>
      </c>
      <c r="F580" s="10">
        <f>VLOOKUP(E580,Codebook!$A$4:$B$39,2,FALSE)</f>
        <v>0</v>
      </c>
    </row>
    <row r="581">
      <c r="E581" s="30" t="s">
        <v>74</v>
      </c>
      <c r="F581" s="10">
        <f>VLOOKUP(E581,Codebook!$A$4:$B$39,2,FALSE)</f>
        <v>0</v>
      </c>
    </row>
    <row r="582">
      <c r="E582" s="30" t="s">
        <v>74</v>
      </c>
      <c r="F582" s="10">
        <f>VLOOKUP(E582,Codebook!$A$4:$B$39,2,FALSE)</f>
        <v>0</v>
      </c>
    </row>
    <row r="583">
      <c r="E583" s="30" t="s">
        <v>74</v>
      </c>
      <c r="F583" s="10">
        <f>VLOOKUP(E583,Codebook!$A$4:$B$39,2,FALSE)</f>
        <v>0</v>
      </c>
    </row>
    <row r="584">
      <c r="E584" s="30" t="s">
        <v>74</v>
      </c>
      <c r="F584" s="10">
        <f>VLOOKUP(E584,Codebook!$A$4:$B$39,2,FALSE)</f>
        <v>0</v>
      </c>
    </row>
    <row r="585">
      <c r="E585" s="30" t="s">
        <v>74</v>
      </c>
      <c r="F585" s="10">
        <f>VLOOKUP(E585,Codebook!$A$4:$B$39,2,FALSE)</f>
        <v>0</v>
      </c>
    </row>
    <row r="586">
      <c r="E586" s="30" t="s">
        <v>74</v>
      </c>
      <c r="F586" s="10">
        <f>VLOOKUP(E586,Codebook!$A$4:$B$39,2,FALSE)</f>
        <v>0</v>
      </c>
    </row>
    <row r="587">
      <c r="E587" s="30" t="s">
        <v>74</v>
      </c>
      <c r="F587" s="10">
        <f>VLOOKUP(E587,Codebook!$A$4:$B$39,2,FALSE)</f>
        <v>0</v>
      </c>
    </row>
    <row r="588">
      <c r="E588" s="30" t="s">
        <v>74</v>
      </c>
      <c r="F588" s="10">
        <f>VLOOKUP(E588,Codebook!$A$4:$B$39,2,FALSE)</f>
        <v>0</v>
      </c>
    </row>
    <row r="589">
      <c r="E589" s="30" t="s">
        <v>74</v>
      </c>
      <c r="F589" s="10">
        <f>VLOOKUP(E589,Codebook!$A$4:$B$39,2,FALSE)</f>
        <v>0</v>
      </c>
    </row>
    <row r="590">
      <c r="E590" s="30" t="s">
        <v>74</v>
      </c>
      <c r="F590" s="10">
        <f>VLOOKUP(E590,Codebook!$A$4:$B$39,2,FALSE)</f>
        <v>0</v>
      </c>
    </row>
    <row r="591">
      <c r="E591" s="30" t="s">
        <v>74</v>
      </c>
      <c r="F591" s="10">
        <f>VLOOKUP(E591,Codebook!$A$4:$B$39,2,FALSE)</f>
        <v>0</v>
      </c>
    </row>
    <row r="592">
      <c r="E592" s="30" t="s">
        <v>74</v>
      </c>
      <c r="F592" s="10">
        <f>VLOOKUP(E592,Codebook!$A$4:$B$39,2,FALSE)</f>
        <v>0</v>
      </c>
    </row>
    <row r="593">
      <c r="E593" s="30" t="s">
        <v>74</v>
      </c>
      <c r="F593" s="10">
        <f>VLOOKUP(E593,Codebook!$A$4:$B$39,2,FALSE)</f>
        <v>0</v>
      </c>
    </row>
    <row r="594">
      <c r="E594" s="30" t="s">
        <v>74</v>
      </c>
      <c r="F594" s="10">
        <f>VLOOKUP(E594,Codebook!$A$4:$B$39,2,FALSE)</f>
        <v>0</v>
      </c>
    </row>
    <row r="595">
      <c r="E595" s="30" t="s">
        <v>74</v>
      </c>
      <c r="F595" s="10">
        <f>VLOOKUP(E595,Codebook!$A$4:$B$39,2,FALSE)</f>
        <v>0</v>
      </c>
    </row>
    <row r="596">
      <c r="E596" s="30" t="s">
        <v>74</v>
      </c>
      <c r="F596" s="10">
        <f>VLOOKUP(E596,Codebook!$A$4:$B$39,2,FALSE)</f>
        <v>0</v>
      </c>
    </row>
    <row r="597">
      <c r="E597" s="30" t="s">
        <v>74</v>
      </c>
      <c r="F597" s="10">
        <f>VLOOKUP(E597,Codebook!$A$4:$B$39,2,FALSE)</f>
        <v>0</v>
      </c>
    </row>
    <row r="598">
      <c r="E598" s="30" t="s">
        <v>74</v>
      </c>
      <c r="F598" s="10">
        <f>VLOOKUP(E598,Codebook!$A$4:$B$39,2,FALSE)</f>
        <v>0</v>
      </c>
    </row>
    <row r="599">
      <c r="E599" s="30" t="s">
        <v>74</v>
      </c>
      <c r="F599" s="10">
        <f>VLOOKUP(E599,Codebook!$A$4:$B$39,2,FALSE)</f>
        <v>0</v>
      </c>
    </row>
    <row r="600">
      <c r="E600" s="30" t="s">
        <v>74</v>
      </c>
      <c r="F600" s="10">
        <f>VLOOKUP(E600,Codebook!$A$4:$B$39,2,FALSE)</f>
        <v>0</v>
      </c>
    </row>
    <row r="601">
      <c r="E601" s="30" t="s">
        <v>74</v>
      </c>
      <c r="F601" s="10">
        <f>VLOOKUP(E601,Codebook!$A$4:$B$39,2,FALSE)</f>
        <v>0</v>
      </c>
    </row>
    <row r="602">
      <c r="E602" s="30" t="s">
        <v>74</v>
      </c>
      <c r="F602" s="10">
        <f>VLOOKUP(E602,Codebook!$A$4:$B$39,2,FALSE)</f>
        <v>0</v>
      </c>
    </row>
    <row r="603">
      <c r="E603" s="30" t="s">
        <v>74</v>
      </c>
      <c r="F603" s="10">
        <f>VLOOKUP(E603,Codebook!$A$4:$B$39,2,FALSE)</f>
        <v>0</v>
      </c>
    </row>
    <row r="604">
      <c r="E604" s="30" t="s">
        <v>74</v>
      </c>
      <c r="F604" s="10">
        <f>VLOOKUP(E604,Codebook!$A$4:$B$39,2,FALSE)</f>
        <v>0</v>
      </c>
    </row>
    <row r="605">
      <c r="E605" s="30" t="s">
        <v>74</v>
      </c>
      <c r="F605" s="10">
        <f>VLOOKUP(E605,Codebook!$A$4:$B$39,2,FALSE)</f>
        <v>0</v>
      </c>
    </row>
    <row r="606">
      <c r="E606" s="30" t="s">
        <v>74</v>
      </c>
      <c r="F606" s="10">
        <f>VLOOKUP(E606,Codebook!$A$4:$B$39,2,FALSE)</f>
        <v>0</v>
      </c>
    </row>
    <row r="607">
      <c r="E607" s="30" t="s">
        <v>74</v>
      </c>
      <c r="F607" s="10">
        <f>VLOOKUP(E607,Codebook!$A$4:$B$39,2,FALSE)</f>
        <v>0</v>
      </c>
    </row>
    <row r="608">
      <c r="E608" s="30" t="s">
        <v>74</v>
      </c>
      <c r="F608" s="10">
        <f>VLOOKUP(E608,Codebook!$A$4:$B$39,2,FALSE)</f>
        <v>0</v>
      </c>
    </row>
    <row r="609">
      <c r="E609" s="30" t="s">
        <v>74</v>
      </c>
      <c r="F609" s="10">
        <f>VLOOKUP(E609,Codebook!$A$4:$B$39,2,FALSE)</f>
        <v>0</v>
      </c>
    </row>
    <row r="610">
      <c r="E610" s="30" t="s">
        <v>74</v>
      </c>
      <c r="F610" s="10">
        <f>VLOOKUP(E610,Codebook!$A$4:$B$39,2,FALSE)</f>
        <v>0</v>
      </c>
    </row>
    <row r="611">
      <c r="E611" s="30" t="s">
        <v>74</v>
      </c>
      <c r="F611" s="10">
        <f>VLOOKUP(E611,Codebook!$A$4:$B$39,2,FALSE)</f>
        <v>0</v>
      </c>
    </row>
    <row r="612">
      <c r="E612" s="30" t="s">
        <v>74</v>
      </c>
      <c r="F612" s="10">
        <f>VLOOKUP(E612,Codebook!$A$4:$B$39,2,FALSE)</f>
        <v>0</v>
      </c>
    </row>
    <row r="613">
      <c r="E613" s="30" t="s">
        <v>74</v>
      </c>
      <c r="F613" s="10">
        <f>VLOOKUP(E613,Codebook!$A$4:$B$39,2,FALSE)</f>
        <v>0</v>
      </c>
    </row>
    <row r="614">
      <c r="E614" s="30" t="s">
        <v>74</v>
      </c>
      <c r="F614" s="10">
        <f>VLOOKUP(E614,Codebook!$A$4:$B$39,2,FALSE)</f>
        <v>0</v>
      </c>
    </row>
    <row r="615">
      <c r="E615" s="30" t="s">
        <v>74</v>
      </c>
      <c r="F615" s="10">
        <f>VLOOKUP(E615,Codebook!$A$4:$B$39,2,FALSE)</f>
        <v>0</v>
      </c>
    </row>
    <row r="616">
      <c r="E616" s="30" t="s">
        <v>74</v>
      </c>
      <c r="F616" s="10">
        <f>VLOOKUP(E616,Codebook!$A$4:$B$39,2,FALSE)</f>
        <v>0</v>
      </c>
    </row>
    <row r="617">
      <c r="E617" s="30" t="s">
        <v>74</v>
      </c>
      <c r="F617" s="10">
        <f>VLOOKUP(E617,Codebook!$A$4:$B$39,2,FALSE)</f>
        <v>0</v>
      </c>
    </row>
    <row r="618">
      <c r="E618" s="30" t="s">
        <v>74</v>
      </c>
      <c r="F618" s="10">
        <f>VLOOKUP(E618,Codebook!$A$4:$B$39,2,FALSE)</f>
        <v>0</v>
      </c>
    </row>
    <row r="619">
      <c r="E619" s="30" t="s">
        <v>74</v>
      </c>
      <c r="F619" s="10">
        <f>VLOOKUP(E619,Codebook!$A$4:$B$39,2,FALSE)</f>
        <v>0</v>
      </c>
    </row>
    <row r="620">
      <c r="E620" s="30" t="s">
        <v>74</v>
      </c>
      <c r="F620" s="10">
        <f>VLOOKUP(E620,Codebook!$A$4:$B$39,2,FALSE)</f>
        <v>0</v>
      </c>
    </row>
    <row r="621">
      <c r="E621" s="30" t="s">
        <v>74</v>
      </c>
      <c r="F621" s="10">
        <f>VLOOKUP(E621,Codebook!$A$4:$B$39,2,FALSE)</f>
        <v>0</v>
      </c>
    </row>
    <row r="622">
      <c r="E622" s="30" t="s">
        <v>74</v>
      </c>
      <c r="F622" s="10">
        <f>VLOOKUP(E622,Codebook!$A$4:$B$39,2,FALSE)</f>
        <v>0</v>
      </c>
    </row>
    <row r="623">
      <c r="E623" s="30" t="s">
        <v>74</v>
      </c>
      <c r="F623" s="10">
        <f>VLOOKUP(E623,Codebook!$A$4:$B$39,2,FALSE)</f>
        <v>0</v>
      </c>
    </row>
    <row r="624">
      <c r="E624" s="30" t="s">
        <v>74</v>
      </c>
      <c r="F624" s="10">
        <f>VLOOKUP(E624,Codebook!$A$4:$B$39,2,FALSE)</f>
        <v>0</v>
      </c>
    </row>
    <row r="625">
      <c r="E625" s="30" t="s">
        <v>74</v>
      </c>
      <c r="F625" s="10">
        <f>VLOOKUP(E625,Codebook!$A$4:$B$39,2,FALSE)</f>
        <v>0</v>
      </c>
    </row>
    <row r="626">
      <c r="E626" s="30" t="s">
        <v>74</v>
      </c>
      <c r="F626" s="10">
        <f>VLOOKUP(E626,Codebook!$A$4:$B$39,2,FALSE)</f>
        <v>0</v>
      </c>
    </row>
    <row r="627">
      <c r="E627" s="30" t="s">
        <v>74</v>
      </c>
      <c r="F627" s="10">
        <f>VLOOKUP(E627,Codebook!$A$4:$B$39,2,FALSE)</f>
        <v>0</v>
      </c>
    </row>
    <row r="628">
      <c r="E628" s="30" t="s">
        <v>74</v>
      </c>
      <c r="F628" s="10">
        <f>VLOOKUP(E628,Codebook!$A$4:$B$39,2,FALSE)</f>
        <v>0</v>
      </c>
    </row>
    <row r="629">
      <c r="E629" s="30" t="s">
        <v>74</v>
      </c>
      <c r="F629" s="10">
        <f>VLOOKUP(E629,Codebook!$A$4:$B$39,2,FALSE)</f>
        <v>0</v>
      </c>
    </row>
    <row r="630">
      <c r="E630" s="30" t="s">
        <v>74</v>
      </c>
      <c r="F630" s="10">
        <f>VLOOKUP(E630,Codebook!$A$4:$B$39,2,FALSE)</f>
        <v>0</v>
      </c>
    </row>
    <row r="631">
      <c r="E631" s="30" t="s">
        <v>74</v>
      </c>
      <c r="F631" s="10">
        <f>VLOOKUP(E631,Codebook!$A$4:$B$39,2,FALSE)</f>
        <v>0</v>
      </c>
    </row>
    <row r="632">
      <c r="E632" s="30" t="s">
        <v>74</v>
      </c>
      <c r="F632" s="10">
        <f>VLOOKUP(E632,Codebook!$A$4:$B$39,2,FALSE)</f>
        <v>0</v>
      </c>
    </row>
    <row r="633">
      <c r="E633" s="30" t="s">
        <v>74</v>
      </c>
      <c r="F633" s="10">
        <f>VLOOKUP(E633,Codebook!$A$4:$B$39,2,FALSE)</f>
        <v>0</v>
      </c>
    </row>
    <row r="634">
      <c r="E634" s="30" t="s">
        <v>74</v>
      </c>
      <c r="F634" s="10">
        <f>VLOOKUP(E634,Codebook!$A$4:$B$39,2,FALSE)</f>
        <v>0</v>
      </c>
    </row>
    <row r="635">
      <c r="E635" s="30" t="s">
        <v>74</v>
      </c>
      <c r="F635" s="10">
        <f>VLOOKUP(E635,Codebook!$A$4:$B$39,2,FALSE)</f>
        <v>0</v>
      </c>
    </row>
    <row r="636">
      <c r="E636" s="30" t="s">
        <v>74</v>
      </c>
      <c r="F636" s="10">
        <f>VLOOKUP(E636,Codebook!$A$4:$B$39,2,FALSE)</f>
        <v>0</v>
      </c>
    </row>
    <row r="637">
      <c r="E637" s="30" t="s">
        <v>74</v>
      </c>
      <c r="F637" s="10">
        <f>VLOOKUP(E637,Codebook!$A$4:$B$39,2,FALSE)</f>
        <v>0</v>
      </c>
    </row>
    <row r="638">
      <c r="E638" s="30" t="s">
        <v>74</v>
      </c>
      <c r="F638" s="10">
        <f>VLOOKUP(E638,Codebook!$A$4:$B$39,2,FALSE)</f>
        <v>0</v>
      </c>
    </row>
    <row r="639">
      <c r="E639" s="30" t="s">
        <v>74</v>
      </c>
      <c r="F639" s="10">
        <f>VLOOKUP(E639,Codebook!$A$4:$B$39,2,FALSE)</f>
        <v>0</v>
      </c>
    </row>
    <row r="640">
      <c r="E640" s="30" t="s">
        <v>74</v>
      </c>
      <c r="F640" s="10">
        <f>VLOOKUP(E640,Codebook!$A$4:$B$39,2,FALSE)</f>
        <v>0</v>
      </c>
    </row>
    <row r="641">
      <c r="E641" s="30" t="s">
        <v>74</v>
      </c>
      <c r="F641" s="10">
        <f>VLOOKUP(E641,Codebook!$A$4:$B$39,2,FALSE)</f>
        <v>0</v>
      </c>
    </row>
    <row r="642">
      <c r="E642" s="30" t="s">
        <v>74</v>
      </c>
      <c r="F642" s="10">
        <f>VLOOKUP(E642,Codebook!$A$4:$B$39,2,FALSE)</f>
        <v>0</v>
      </c>
    </row>
    <row r="643">
      <c r="E643" s="30" t="s">
        <v>74</v>
      </c>
      <c r="F643" s="10">
        <f>VLOOKUP(E643,Codebook!$A$4:$B$39,2,FALSE)</f>
        <v>0</v>
      </c>
    </row>
    <row r="644">
      <c r="E644" s="30" t="s">
        <v>74</v>
      </c>
      <c r="F644" s="10">
        <f>VLOOKUP(E644,Codebook!$A$4:$B$39,2,FALSE)</f>
        <v>0</v>
      </c>
    </row>
    <row r="645">
      <c r="E645" s="30" t="s">
        <v>74</v>
      </c>
      <c r="F645" s="10">
        <f>VLOOKUP(E645,Codebook!$A$4:$B$39,2,FALSE)</f>
        <v>0</v>
      </c>
    </row>
    <row r="646">
      <c r="E646" s="30" t="s">
        <v>74</v>
      </c>
      <c r="F646" s="10">
        <f>VLOOKUP(E646,Codebook!$A$4:$B$39,2,FALSE)</f>
        <v>0</v>
      </c>
    </row>
    <row r="647">
      <c r="E647" s="30" t="s">
        <v>74</v>
      </c>
      <c r="F647" s="10">
        <f>VLOOKUP(E647,Codebook!$A$4:$B$39,2,FALSE)</f>
        <v>0</v>
      </c>
    </row>
    <row r="648">
      <c r="E648" s="30" t="s">
        <v>74</v>
      </c>
      <c r="F648" s="10">
        <f>VLOOKUP(E648,Codebook!$A$4:$B$39,2,FALSE)</f>
        <v>0</v>
      </c>
    </row>
    <row r="649">
      <c r="E649" s="30" t="s">
        <v>74</v>
      </c>
      <c r="F649" s="10">
        <f>VLOOKUP(E649,Codebook!$A$4:$B$39,2,FALSE)</f>
        <v>0</v>
      </c>
    </row>
    <row r="650">
      <c r="E650" s="30" t="s">
        <v>74</v>
      </c>
      <c r="F650" s="10">
        <f>VLOOKUP(E650,Codebook!$A$4:$B$39,2,FALSE)</f>
        <v>0</v>
      </c>
    </row>
    <row r="651">
      <c r="E651" s="30" t="s">
        <v>74</v>
      </c>
      <c r="F651" s="10">
        <f>VLOOKUP(E651,Codebook!$A$4:$B$39,2,FALSE)</f>
        <v>0</v>
      </c>
    </row>
    <row r="652">
      <c r="E652" s="30" t="s">
        <v>74</v>
      </c>
      <c r="F652" s="10">
        <f>VLOOKUP(E652,Codebook!$A$4:$B$39,2,FALSE)</f>
        <v>0</v>
      </c>
    </row>
    <row r="653">
      <c r="E653" s="30" t="s">
        <v>74</v>
      </c>
      <c r="F653" s="10">
        <f>VLOOKUP(E653,Codebook!$A$4:$B$39,2,FALSE)</f>
        <v>0</v>
      </c>
    </row>
    <row r="654">
      <c r="E654" s="30" t="s">
        <v>74</v>
      </c>
      <c r="F654" s="10">
        <f>VLOOKUP(E654,Codebook!$A$4:$B$39,2,FALSE)</f>
        <v>0</v>
      </c>
    </row>
    <row r="655">
      <c r="E655" s="30" t="s">
        <v>74</v>
      </c>
      <c r="F655" s="10">
        <f>VLOOKUP(E655,Codebook!$A$4:$B$39,2,FALSE)</f>
        <v>0</v>
      </c>
    </row>
    <row r="656">
      <c r="E656" s="30" t="s">
        <v>74</v>
      </c>
      <c r="F656" s="10">
        <f>VLOOKUP(E656,Codebook!$A$4:$B$39,2,FALSE)</f>
        <v>0</v>
      </c>
    </row>
    <row r="657">
      <c r="E657" s="30" t="s">
        <v>74</v>
      </c>
      <c r="F657" s="10">
        <f>VLOOKUP(E657,Codebook!$A$4:$B$39,2,FALSE)</f>
        <v>0</v>
      </c>
    </row>
    <row r="658">
      <c r="E658" s="30" t="s">
        <v>74</v>
      </c>
      <c r="F658" s="10">
        <f>VLOOKUP(E658,Codebook!$A$4:$B$39,2,FALSE)</f>
        <v>0</v>
      </c>
    </row>
    <row r="659">
      <c r="E659" s="30" t="s">
        <v>74</v>
      </c>
      <c r="F659" s="10">
        <f>VLOOKUP(E659,Codebook!$A$4:$B$39,2,FALSE)</f>
        <v>0</v>
      </c>
    </row>
    <row r="660">
      <c r="E660" s="30" t="s">
        <v>74</v>
      </c>
      <c r="F660" s="10">
        <f>VLOOKUP(E660,Codebook!$A$4:$B$39,2,FALSE)</f>
        <v>0</v>
      </c>
    </row>
    <row r="661">
      <c r="E661" s="30" t="s">
        <v>74</v>
      </c>
      <c r="F661" s="10">
        <f>VLOOKUP(E661,Codebook!$A$4:$B$39,2,FALSE)</f>
        <v>0</v>
      </c>
    </row>
    <row r="662">
      <c r="E662" s="30" t="s">
        <v>74</v>
      </c>
      <c r="F662" s="10">
        <f>VLOOKUP(E662,Codebook!$A$4:$B$39,2,FALSE)</f>
        <v>0</v>
      </c>
    </row>
    <row r="663">
      <c r="E663" s="30" t="s">
        <v>74</v>
      </c>
      <c r="F663" s="10">
        <f>VLOOKUP(E663,Codebook!$A$4:$B$39,2,FALSE)</f>
        <v>0</v>
      </c>
    </row>
    <row r="664">
      <c r="E664" s="30" t="s">
        <v>74</v>
      </c>
      <c r="F664" s="10">
        <f>VLOOKUP(E664,Codebook!$A$4:$B$39,2,FALSE)</f>
        <v>0</v>
      </c>
    </row>
    <row r="665">
      <c r="E665" s="30" t="s">
        <v>74</v>
      </c>
      <c r="F665" s="10">
        <f>VLOOKUP(E665,Codebook!$A$4:$B$39,2,FALSE)</f>
        <v>0</v>
      </c>
    </row>
    <row r="666">
      <c r="E666" s="30" t="s">
        <v>74</v>
      </c>
      <c r="F666" s="10">
        <f>VLOOKUP(E666,Codebook!$A$4:$B$39,2,FALSE)</f>
        <v>0</v>
      </c>
    </row>
    <row r="667">
      <c r="E667" s="30" t="s">
        <v>74</v>
      </c>
      <c r="F667" s="10">
        <f>VLOOKUP(E667,Codebook!$A$4:$B$39,2,FALSE)</f>
        <v>0</v>
      </c>
    </row>
    <row r="668">
      <c r="E668" s="30" t="s">
        <v>74</v>
      </c>
      <c r="F668" s="10">
        <f>VLOOKUP(E668,Codebook!$A$4:$B$39,2,FALSE)</f>
        <v>0</v>
      </c>
    </row>
    <row r="669">
      <c r="E669" s="30" t="s">
        <v>74</v>
      </c>
      <c r="F669" s="10">
        <f>VLOOKUP(E669,Codebook!$A$4:$B$39,2,FALSE)</f>
        <v>0</v>
      </c>
    </row>
    <row r="670">
      <c r="E670" s="30" t="s">
        <v>74</v>
      </c>
      <c r="F670" s="10">
        <f>VLOOKUP(E670,Codebook!$A$4:$B$39,2,FALSE)</f>
        <v>0</v>
      </c>
    </row>
    <row r="671">
      <c r="E671" s="30" t="s">
        <v>74</v>
      </c>
      <c r="F671" s="10">
        <f>VLOOKUP(E671,Codebook!$A$4:$B$39,2,FALSE)</f>
        <v>0</v>
      </c>
    </row>
    <row r="672">
      <c r="E672" s="30" t="s">
        <v>74</v>
      </c>
      <c r="F672" s="10">
        <f>VLOOKUP(E672,Codebook!$A$4:$B$39,2,FALSE)</f>
        <v>0</v>
      </c>
    </row>
    <row r="673">
      <c r="E673" s="30" t="s">
        <v>74</v>
      </c>
      <c r="F673" s="10">
        <f>VLOOKUP(E673,Codebook!$A$4:$B$39,2,FALSE)</f>
        <v>0</v>
      </c>
    </row>
    <row r="674">
      <c r="E674" s="30" t="s">
        <v>74</v>
      </c>
      <c r="F674" s="10">
        <f>VLOOKUP(E674,Codebook!$A$4:$B$39,2,FALSE)</f>
        <v>0</v>
      </c>
    </row>
    <row r="675">
      <c r="E675" s="30" t="s">
        <v>74</v>
      </c>
      <c r="F675" s="10">
        <f>VLOOKUP(E675,Codebook!$A$4:$B$39,2,FALSE)</f>
        <v>0</v>
      </c>
    </row>
    <row r="676">
      <c r="E676" s="30" t="s">
        <v>74</v>
      </c>
      <c r="F676" s="10">
        <f>VLOOKUP(E676,Codebook!$A$4:$B$39,2,FALSE)</f>
        <v>0</v>
      </c>
    </row>
    <row r="677">
      <c r="E677" s="30" t="s">
        <v>74</v>
      </c>
      <c r="F677" s="10">
        <f>VLOOKUP(E677,Codebook!$A$4:$B$39,2,FALSE)</f>
        <v>0</v>
      </c>
    </row>
    <row r="678">
      <c r="E678" s="30" t="s">
        <v>74</v>
      </c>
      <c r="F678" s="10">
        <f>VLOOKUP(E678,Codebook!$A$4:$B$39,2,FALSE)</f>
        <v>0</v>
      </c>
    </row>
    <row r="679">
      <c r="E679" s="30" t="s">
        <v>74</v>
      </c>
      <c r="F679" s="10">
        <f>VLOOKUP(E679,Codebook!$A$4:$B$39,2,FALSE)</f>
        <v>0</v>
      </c>
    </row>
    <row r="680">
      <c r="E680" s="30" t="s">
        <v>74</v>
      </c>
      <c r="F680" s="10">
        <f>VLOOKUP(E680,Codebook!$A$4:$B$39,2,FALSE)</f>
        <v>0</v>
      </c>
    </row>
    <row r="681">
      <c r="E681" s="30" t="s">
        <v>74</v>
      </c>
      <c r="F681" s="10">
        <f>VLOOKUP(E681,Codebook!$A$4:$B$39,2,FALSE)</f>
        <v>0</v>
      </c>
    </row>
    <row r="682">
      <c r="E682" s="30" t="s">
        <v>74</v>
      </c>
      <c r="F682" s="10">
        <f>VLOOKUP(E682,Codebook!$A$4:$B$39,2,FALSE)</f>
        <v>0</v>
      </c>
    </row>
    <row r="683">
      <c r="E683" s="30" t="s">
        <v>74</v>
      </c>
      <c r="F683" s="10">
        <f>VLOOKUP(E683,Codebook!$A$4:$B$39,2,FALSE)</f>
        <v>0</v>
      </c>
    </row>
    <row r="684">
      <c r="E684" s="30" t="s">
        <v>74</v>
      </c>
      <c r="F684" s="10">
        <f>VLOOKUP(E684,Codebook!$A$4:$B$39,2,FALSE)</f>
        <v>0</v>
      </c>
    </row>
    <row r="685">
      <c r="E685" s="30" t="s">
        <v>74</v>
      </c>
      <c r="F685" s="10">
        <f>VLOOKUP(E685,Codebook!$A$4:$B$39,2,FALSE)</f>
        <v>0</v>
      </c>
    </row>
    <row r="686">
      <c r="E686" s="30" t="s">
        <v>74</v>
      </c>
      <c r="F686" s="10">
        <f>VLOOKUP(E686,Codebook!$A$4:$B$39,2,FALSE)</f>
        <v>0</v>
      </c>
    </row>
    <row r="687">
      <c r="E687" s="30" t="s">
        <v>74</v>
      </c>
      <c r="F687" s="10">
        <f>VLOOKUP(E687,Codebook!$A$4:$B$39,2,FALSE)</f>
        <v>0</v>
      </c>
    </row>
    <row r="688">
      <c r="E688" s="30" t="s">
        <v>74</v>
      </c>
      <c r="F688" s="10">
        <f>VLOOKUP(E688,Codebook!$A$4:$B$39,2,FALSE)</f>
        <v>0</v>
      </c>
    </row>
    <row r="689">
      <c r="E689" s="30" t="s">
        <v>74</v>
      </c>
      <c r="F689" s="10">
        <f>VLOOKUP(E689,Codebook!$A$4:$B$39,2,FALSE)</f>
        <v>0</v>
      </c>
    </row>
    <row r="690">
      <c r="E690" s="30" t="s">
        <v>74</v>
      </c>
      <c r="F690" s="10">
        <f>VLOOKUP(E690,Codebook!$A$4:$B$39,2,FALSE)</f>
        <v>0</v>
      </c>
    </row>
    <row r="691">
      <c r="E691" s="30" t="s">
        <v>74</v>
      </c>
      <c r="F691" s="10">
        <f>VLOOKUP(E691,Codebook!$A$4:$B$39,2,FALSE)</f>
        <v>0</v>
      </c>
    </row>
    <row r="692">
      <c r="E692" s="30" t="s">
        <v>74</v>
      </c>
      <c r="F692" s="10">
        <f>VLOOKUP(E692,Codebook!$A$4:$B$39,2,FALSE)</f>
        <v>0</v>
      </c>
    </row>
    <row r="693">
      <c r="E693" s="30" t="s">
        <v>74</v>
      </c>
      <c r="F693" s="10">
        <f>VLOOKUP(E693,Codebook!$A$4:$B$39,2,FALSE)</f>
        <v>0</v>
      </c>
    </row>
    <row r="694">
      <c r="E694" s="30" t="s">
        <v>74</v>
      </c>
      <c r="F694" s="10">
        <f>VLOOKUP(E694,Codebook!$A$4:$B$39,2,FALSE)</f>
        <v>0</v>
      </c>
    </row>
    <row r="695">
      <c r="E695" s="30" t="s">
        <v>74</v>
      </c>
      <c r="F695" s="10">
        <f>VLOOKUP(E695,Codebook!$A$4:$B$39,2,FALSE)</f>
        <v>0</v>
      </c>
    </row>
    <row r="696">
      <c r="E696" s="30" t="s">
        <v>74</v>
      </c>
      <c r="F696" s="10">
        <f>VLOOKUP(E696,Codebook!$A$4:$B$39,2,FALSE)</f>
        <v>0</v>
      </c>
    </row>
    <row r="697">
      <c r="E697" s="30" t="s">
        <v>74</v>
      </c>
      <c r="F697" s="10">
        <f>VLOOKUP(E697,Codebook!$A$4:$B$39,2,FALSE)</f>
        <v>0</v>
      </c>
    </row>
    <row r="698">
      <c r="E698" s="30" t="s">
        <v>74</v>
      </c>
      <c r="F698" s="10">
        <f>VLOOKUP(E698,Codebook!$A$4:$B$39,2,FALSE)</f>
        <v>0</v>
      </c>
    </row>
    <row r="699">
      <c r="E699" s="30" t="s">
        <v>74</v>
      </c>
      <c r="F699" s="10">
        <f>VLOOKUP(E699,Codebook!$A$4:$B$39,2,FALSE)</f>
        <v>0</v>
      </c>
    </row>
    <row r="700">
      <c r="E700" s="30" t="s">
        <v>74</v>
      </c>
      <c r="F700" s="10">
        <f>VLOOKUP(E700,Codebook!$A$4:$B$39,2,FALSE)</f>
        <v>0</v>
      </c>
    </row>
    <row r="701">
      <c r="E701" s="30" t="s">
        <v>74</v>
      </c>
      <c r="F701" s="10">
        <f>VLOOKUP(E701,Codebook!$A$4:$B$39,2,FALSE)</f>
        <v>0</v>
      </c>
    </row>
    <row r="702">
      <c r="E702" s="30" t="s">
        <v>74</v>
      </c>
      <c r="F702" s="10">
        <f>VLOOKUP(E702,Codebook!$A$4:$B$39,2,FALSE)</f>
        <v>0</v>
      </c>
    </row>
    <row r="703">
      <c r="E703" s="30" t="s">
        <v>74</v>
      </c>
      <c r="F703" s="10">
        <f>VLOOKUP(E703,Codebook!$A$4:$B$39,2,FALSE)</f>
        <v>0</v>
      </c>
    </row>
    <row r="704">
      <c r="E704" s="30" t="s">
        <v>74</v>
      </c>
      <c r="F704" s="10">
        <f>VLOOKUP(E704,Codebook!$A$4:$B$39,2,FALSE)</f>
        <v>0</v>
      </c>
    </row>
    <row r="705">
      <c r="E705" s="30" t="s">
        <v>74</v>
      </c>
      <c r="F705" s="10">
        <f>VLOOKUP(E705,Codebook!$A$4:$B$39,2,FALSE)</f>
        <v>0</v>
      </c>
    </row>
    <row r="706">
      <c r="E706" s="30" t="s">
        <v>74</v>
      </c>
      <c r="F706" s="10">
        <f>VLOOKUP(E706,Codebook!$A$4:$B$39,2,FALSE)</f>
        <v>0</v>
      </c>
    </row>
    <row r="707">
      <c r="E707" s="30" t="s">
        <v>74</v>
      </c>
      <c r="F707" s="10">
        <f>VLOOKUP(E707,Codebook!$A$4:$B$39,2,FALSE)</f>
        <v>0</v>
      </c>
    </row>
    <row r="708">
      <c r="E708" s="30" t="s">
        <v>74</v>
      </c>
      <c r="F708" s="10">
        <f>VLOOKUP(E708,Codebook!$A$4:$B$39,2,FALSE)</f>
        <v>0</v>
      </c>
    </row>
    <row r="709">
      <c r="E709" s="30" t="s">
        <v>74</v>
      </c>
      <c r="F709" s="10">
        <f>VLOOKUP(E709,Codebook!$A$4:$B$39,2,FALSE)</f>
        <v>0</v>
      </c>
    </row>
    <row r="710">
      <c r="E710" s="30" t="s">
        <v>74</v>
      </c>
      <c r="F710" s="10">
        <f>VLOOKUP(E710,Codebook!$A$4:$B$39,2,FALSE)</f>
        <v>0</v>
      </c>
    </row>
    <row r="711">
      <c r="E711" s="30" t="s">
        <v>74</v>
      </c>
      <c r="F711" s="10">
        <f>VLOOKUP(E711,Codebook!$A$4:$B$39,2,FALSE)</f>
        <v>0</v>
      </c>
    </row>
    <row r="712">
      <c r="E712" s="30" t="s">
        <v>74</v>
      </c>
      <c r="F712" s="10">
        <f>VLOOKUP(E712,Codebook!$A$4:$B$39,2,FALSE)</f>
        <v>0</v>
      </c>
    </row>
    <row r="713">
      <c r="E713" s="30" t="s">
        <v>74</v>
      </c>
      <c r="F713" s="10">
        <f>VLOOKUP(E713,Codebook!$A$4:$B$39,2,FALSE)</f>
        <v>0</v>
      </c>
    </row>
    <row r="714">
      <c r="E714" s="30" t="s">
        <v>74</v>
      </c>
      <c r="F714" s="10">
        <f>VLOOKUP(E714,Codebook!$A$4:$B$39,2,FALSE)</f>
        <v>0</v>
      </c>
    </row>
    <row r="715">
      <c r="E715" s="30" t="s">
        <v>74</v>
      </c>
      <c r="F715" s="10">
        <f>VLOOKUP(E715,Codebook!$A$4:$B$39,2,FALSE)</f>
        <v>0</v>
      </c>
    </row>
    <row r="716">
      <c r="E716" s="30" t="s">
        <v>74</v>
      </c>
      <c r="F716" s="10">
        <f>VLOOKUP(E716,Codebook!$A$4:$B$39,2,FALSE)</f>
        <v>0</v>
      </c>
    </row>
    <row r="717">
      <c r="E717" s="30" t="s">
        <v>74</v>
      </c>
      <c r="F717" s="10">
        <f>VLOOKUP(E717,Codebook!$A$4:$B$39,2,FALSE)</f>
        <v>0</v>
      </c>
    </row>
    <row r="718">
      <c r="E718" s="30" t="s">
        <v>74</v>
      </c>
      <c r="F718" s="10">
        <f>VLOOKUP(E718,Codebook!$A$4:$B$39,2,FALSE)</f>
        <v>0</v>
      </c>
    </row>
    <row r="719">
      <c r="E719" s="30" t="s">
        <v>74</v>
      </c>
      <c r="F719" s="10">
        <f>VLOOKUP(E719,Codebook!$A$4:$B$39,2,FALSE)</f>
        <v>0</v>
      </c>
    </row>
    <row r="720">
      <c r="E720" s="30" t="s">
        <v>74</v>
      </c>
      <c r="F720" s="10">
        <f>VLOOKUP(E720,Codebook!$A$4:$B$39,2,FALSE)</f>
        <v>0</v>
      </c>
    </row>
    <row r="721">
      <c r="E721" s="30" t="s">
        <v>74</v>
      </c>
      <c r="F721" s="10">
        <f>VLOOKUP(E721,Codebook!$A$4:$B$39,2,FALSE)</f>
        <v>0</v>
      </c>
    </row>
    <row r="722">
      <c r="E722" s="30" t="s">
        <v>74</v>
      </c>
      <c r="F722" s="10">
        <f>VLOOKUP(E722,Codebook!$A$4:$B$39,2,FALSE)</f>
        <v>0</v>
      </c>
    </row>
    <row r="723">
      <c r="E723" s="30" t="s">
        <v>74</v>
      </c>
      <c r="F723" s="10">
        <f>VLOOKUP(E723,Codebook!$A$4:$B$39,2,FALSE)</f>
        <v>0</v>
      </c>
    </row>
    <row r="724">
      <c r="E724" s="30" t="s">
        <v>74</v>
      </c>
      <c r="F724" s="10">
        <f>VLOOKUP(E724,Codebook!$A$4:$B$39,2,FALSE)</f>
        <v>0</v>
      </c>
    </row>
    <row r="725">
      <c r="E725" s="30" t="s">
        <v>74</v>
      </c>
      <c r="F725" s="10">
        <f>VLOOKUP(E725,Codebook!$A$4:$B$39,2,FALSE)</f>
        <v>0</v>
      </c>
    </row>
    <row r="726">
      <c r="E726" s="30" t="s">
        <v>74</v>
      </c>
      <c r="F726" s="10">
        <f>VLOOKUP(E726,Codebook!$A$4:$B$39,2,FALSE)</f>
        <v>0</v>
      </c>
    </row>
    <row r="727">
      <c r="E727" s="30" t="s">
        <v>74</v>
      </c>
      <c r="F727" s="10">
        <f>VLOOKUP(E727,Codebook!$A$4:$B$39,2,FALSE)</f>
        <v>0</v>
      </c>
    </row>
    <row r="728">
      <c r="E728" s="30" t="s">
        <v>74</v>
      </c>
      <c r="F728" s="10">
        <f>VLOOKUP(E728,Codebook!$A$4:$B$39,2,FALSE)</f>
        <v>0</v>
      </c>
    </row>
    <row r="729">
      <c r="E729" s="30" t="s">
        <v>74</v>
      </c>
      <c r="F729" s="10">
        <f>VLOOKUP(E729,Codebook!$A$4:$B$39,2,FALSE)</f>
        <v>0</v>
      </c>
    </row>
    <row r="730">
      <c r="E730" s="30" t="s">
        <v>74</v>
      </c>
      <c r="F730" s="10">
        <f>VLOOKUP(E730,Codebook!$A$4:$B$39,2,FALSE)</f>
        <v>0</v>
      </c>
    </row>
    <row r="731">
      <c r="E731" s="30" t="s">
        <v>74</v>
      </c>
      <c r="F731" s="10">
        <f>VLOOKUP(E731,Codebook!$A$4:$B$39,2,FALSE)</f>
        <v>0</v>
      </c>
    </row>
    <row r="732">
      <c r="E732" s="30" t="s">
        <v>74</v>
      </c>
      <c r="F732" s="10">
        <f>VLOOKUP(E732,Codebook!$A$4:$B$39,2,FALSE)</f>
        <v>0</v>
      </c>
    </row>
    <row r="733">
      <c r="E733" s="30" t="s">
        <v>74</v>
      </c>
      <c r="F733" s="10">
        <f>VLOOKUP(E733,Codebook!$A$4:$B$39,2,FALSE)</f>
        <v>0</v>
      </c>
    </row>
    <row r="734">
      <c r="E734" s="30" t="s">
        <v>74</v>
      </c>
      <c r="F734" s="10">
        <f>VLOOKUP(E734,Codebook!$A$4:$B$39,2,FALSE)</f>
        <v>0</v>
      </c>
    </row>
    <row r="735">
      <c r="E735" s="30" t="s">
        <v>74</v>
      </c>
      <c r="F735" s="10">
        <f>VLOOKUP(E735,Codebook!$A$4:$B$39,2,FALSE)</f>
        <v>0</v>
      </c>
    </row>
    <row r="736">
      <c r="E736" s="30" t="s">
        <v>74</v>
      </c>
      <c r="F736" s="10">
        <f>VLOOKUP(E736,Codebook!$A$4:$B$39,2,FALSE)</f>
        <v>0</v>
      </c>
    </row>
    <row r="737">
      <c r="E737" s="30" t="s">
        <v>74</v>
      </c>
      <c r="F737" s="10">
        <f>VLOOKUP(E737,Codebook!$A$4:$B$39,2,FALSE)</f>
        <v>0</v>
      </c>
    </row>
    <row r="738">
      <c r="E738" s="30" t="s">
        <v>74</v>
      </c>
      <c r="F738" s="10">
        <f>VLOOKUP(E738,Codebook!$A$4:$B$39,2,FALSE)</f>
        <v>0</v>
      </c>
    </row>
    <row r="739">
      <c r="E739" s="30" t="s">
        <v>74</v>
      </c>
      <c r="F739" s="10">
        <f>VLOOKUP(E739,Codebook!$A$4:$B$39,2,FALSE)</f>
        <v>0</v>
      </c>
    </row>
    <row r="740">
      <c r="E740" s="30" t="s">
        <v>74</v>
      </c>
      <c r="F740" s="10">
        <f>VLOOKUP(E740,Codebook!$A$4:$B$39,2,FALSE)</f>
        <v>0</v>
      </c>
    </row>
    <row r="741">
      <c r="E741" s="30" t="s">
        <v>74</v>
      </c>
      <c r="F741" s="10">
        <f>VLOOKUP(E741,Codebook!$A$4:$B$39,2,FALSE)</f>
        <v>0</v>
      </c>
    </row>
    <row r="742">
      <c r="E742" s="30" t="s">
        <v>74</v>
      </c>
      <c r="F742" s="10">
        <f>VLOOKUP(E742,Codebook!$A$4:$B$39,2,FALSE)</f>
        <v>0</v>
      </c>
    </row>
    <row r="743">
      <c r="E743" s="30" t="s">
        <v>74</v>
      </c>
      <c r="F743" s="10">
        <f>VLOOKUP(E743,Codebook!$A$4:$B$39,2,FALSE)</f>
        <v>0</v>
      </c>
    </row>
    <row r="744">
      <c r="E744" s="30" t="s">
        <v>74</v>
      </c>
      <c r="F744" s="10">
        <f>VLOOKUP(E744,Codebook!$A$4:$B$39,2,FALSE)</f>
        <v>0</v>
      </c>
    </row>
    <row r="745">
      <c r="E745" s="30" t="s">
        <v>74</v>
      </c>
      <c r="F745" s="10">
        <f>VLOOKUP(E745,Codebook!$A$4:$B$39,2,FALSE)</f>
        <v>0</v>
      </c>
    </row>
    <row r="746">
      <c r="E746" s="30" t="s">
        <v>74</v>
      </c>
      <c r="F746" s="10">
        <f>VLOOKUP(E746,Codebook!$A$4:$B$39,2,FALSE)</f>
        <v>0</v>
      </c>
    </row>
    <row r="747">
      <c r="E747" s="30" t="s">
        <v>74</v>
      </c>
      <c r="F747" s="10">
        <f>VLOOKUP(E747,Codebook!$A$4:$B$39,2,FALSE)</f>
        <v>0</v>
      </c>
    </row>
    <row r="748">
      <c r="E748" s="30" t="s">
        <v>74</v>
      </c>
      <c r="F748" s="10">
        <f>VLOOKUP(E748,Codebook!$A$4:$B$39,2,FALSE)</f>
        <v>0</v>
      </c>
    </row>
    <row r="749">
      <c r="E749" s="30" t="s">
        <v>74</v>
      </c>
      <c r="F749" s="10">
        <f>VLOOKUP(E749,Codebook!$A$4:$B$39,2,FALSE)</f>
        <v>0</v>
      </c>
    </row>
    <row r="750">
      <c r="E750" s="30" t="s">
        <v>74</v>
      </c>
      <c r="F750" s="10">
        <f>VLOOKUP(E750,Codebook!$A$4:$B$39,2,FALSE)</f>
        <v>0</v>
      </c>
    </row>
    <row r="751">
      <c r="E751" s="30" t="s">
        <v>74</v>
      </c>
      <c r="F751" s="10">
        <f>VLOOKUP(E751,Codebook!$A$4:$B$39,2,FALSE)</f>
        <v>0</v>
      </c>
    </row>
    <row r="752">
      <c r="E752" s="30" t="s">
        <v>74</v>
      </c>
      <c r="F752" s="10">
        <f>VLOOKUP(E752,Codebook!$A$4:$B$39,2,FALSE)</f>
        <v>0</v>
      </c>
    </row>
    <row r="753">
      <c r="E753" s="30" t="s">
        <v>74</v>
      </c>
      <c r="F753" s="10">
        <f>VLOOKUP(E753,Codebook!$A$4:$B$39,2,FALSE)</f>
        <v>0</v>
      </c>
    </row>
    <row r="754">
      <c r="E754" s="30" t="s">
        <v>74</v>
      </c>
      <c r="F754" s="10">
        <f>VLOOKUP(E754,Codebook!$A$4:$B$39,2,FALSE)</f>
        <v>0</v>
      </c>
    </row>
    <row r="755">
      <c r="E755" s="30" t="s">
        <v>74</v>
      </c>
      <c r="F755" s="10">
        <f>VLOOKUP(E755,Codebook!$A$4:$B$39,2,FALSE)</f>
        <v>0</v>
      </c>
    </row>
    <row r="756">
      <c r="E756" s="30" t="s">
        <v>74</v>
      </c>
      <c r="F756" s="10">
        <f>VLOOKUP(E756,Codebook!$A$4:$B$39,2,FALSE)</f>
        <v>0</v>
      </c>
    </row>
    <row r="757">
      <c r="E757" s="30" t="s">
        <v>74</v>
      </c>
      <c r="F757" s="10">
        <f>VLOOKUP(E757,Codebook!$A$4:$B$39,2,FALSE)</f>
        <v>0</v>
      </c>
    </row>
    <row r="758">
      <c r="E758" s="30" t="s">
        <v>74</v>
      </c>
      <c r="F758" s="10">
        <f>VLOOKUP(E758,Codebook!$A$4:$B$39,2,FALSE)</f>
        <v>0</v>
      </c>
    </row>
    <row r="759">
      <c r="E759" s="30" t="s">
        <v>74</v>
      </c>
      <c r="F759" s="10">
        <f>VLOOKUP(E759,Codebook!$A$4:$B$39,2,FALSE)</f>
        <v>0</v>
      </c>
    </row>
    <row r="760">
      <c r="E760" s="30" t="s">
        <v>74</v>
      </c>
      <c r="F760" s="10">
        <f>VLOOKUP(E760,Codebook!$A$4:$B$39,2,FALSE)</f>
        <v>0</v>
      </c>
    </row>
    <row r="761">
      <c r="E761" s="30" t="s">
        <v>74</v>
      </c>
      <c r="F761" s="10">
        <f>VLOOKUP(E761,Codebook!$A$4:$B$39,2,FALSE)</f>
        <v>0</v>
      </c>
    </row>
    <row r="762">
      <c r="E762" s="30" t="s">
        <v>74</v>
      </c>
      <c r="F762" s="10">
        <f>VLOOKUP(E762,Codebook!$A$4:$B$39,2,FALSE)</f>
        <v>0</v>
      </c>
    </row>
    <row r="763">
      <c r="E763" s="30" t="s">
        <v>74</v>
      </c>
      <c r="F763" s="10">
        <f>VLOOKUP(E763,Codebook!$A$4:$B$39,2,FALSE)</f>
        <v>0</v>
      </c>
    </row>
    <row r="764">
      <c r="E764" s="30" t="s">
        <v>74</v>
      </c>
      <c r="F764" s="10">
        <f>VLOOKUP(E764,Codebook!$A$4:$B$39,2,FALSE)</f>
        <v>0</v>
      </c>
    </row>
    <row r="765">
      <c r="E765" s="30" t="s">
        <v>74</v>
      </c>
      <c r="F765" s="10">
        <f>VLOOKUP(E765,Codebook!$A$4:$B$39,2,FALSE)</f>
        <v>0</v>
      </c>
    </row>
    <row r="766">
      <c r="E766" s="30" t="s">
        <v>74</v>
      </c>
      <c r="F766" s="10">
        <f>VLOOKUP(E766,Codebook!$A$4:$B$39,2,FALSE)</f>
        <v>0</v>
      </c>
    </row>
    <row r="767">
      <c r="E767" s="30" t="s">
        <v>74</v>
      </c>
      <c r="F767" s="10">
        <f>VLOOKUP(E767,Codebook!$A$4:$B$39,2,FALSE)</f>
        <v>0</v>
      </c>
    </row>
    <row r="768">
      <c r="E768" s="30" t="s">
        <v>74</v>
      </c>
      <c r="F768" s="10">
        <f>VLOOKUP(E768,Codebook!$A$4:$B$39,2,FALSE)</f>
        <v>0</v>
      </c>
    </row>
    <row r="769">
      <c r="E769" s="30" t="s">
        <v>74</v>
      </c>
      <c r="F769" s="10">
        <f>VLOOKUP(E769,Codebook!$A$4:$B$39,2,FALSE)</f>
        <v>0</v>
      </c>
    </row>
    <row r="770">
      <c r="E770" s="30" t="s">
        <v>74</v>
      </c>
      <c r="F770" s="10">
        <f>VLOOKUP(E770,Codebook!$A$4:$B$39,2,FALSE)</f>
        <v>0</v>
      </c>
    </row>
    <row r="771">
      <c r="E771" s="30" t="s">
        <v>74</v>
      </c>
      <c r="F771" s="10">
        <f>VLOOKUP(E771,Codebook!$A$4:$B$39,2,FALSE)</f>
        <v>0</v>
      </c>
    </row>
    <row r="772">
      <c r="E772" s="30" t="s">
        <v>74</v>
      </c>
      <c r="F772" s="10">
        <f>VLOOKUP(E772,Codebook!$A$4:$B$39,2,FALSE)</f>
        <v>0</v>
      </c>
    </row>
    <row r="773">
      <c r="E773" s="30" t="s">
        <v>74</v>
      </c>
      <c r="F773" s="10">
        <f>VLOOKUP(E773,Codebook!$A$4:$B$39,2,FALSE)</f>
        <v>0</v>
      </c>
    </row>
    <row r="774">
      <c r="E774" s="30" t="s">
        <v>74</v>
      </c>
      <c r="F774" s="10">
        <f>VLOOKUP(E774,Codebook!$A$4:$B$39,2,FALSE)</f>
        <v>0</v>
      </c>
    </row>
    <row r="775">
      <c r="E775" s="30" t="s">
        <v>74</v>
      </c>
      <c r="F775" s="10">
        <f>VLOOKUP(E775,Codebook!$A$4:$B$39,2,FALSE)</f>
        <v>0</v>
      </c>
    </row>
    <row r="776">
      <c r="E776" s="30" t="s">
        <v>74</v>
      </c>
      <c r="F776" s="10">
        <f>VLOOKUP(E776,Codebook!$A$4:$B$39,2,FALSE)</f>
        <v>0</v>
      </c>
    </row>
    <row r="777">
      <c r="E777" s="30" t="s">
        <v>74</v>
      </c>
      <c r="F777" s="10">
        <f>VLOOKUP(E777,Codebook!$A$4:$B$39,2,FALSE)</f>
        <v>0</v>
      </c>
    </row>
    <row r="778">
      <c r="E778" s="30" t="s">
        <v>74</v>
      </c>
      <c r="F778" s="10">
        <f>VLOOKUP(E778,Codebook!$A$4:$B$39,2,FALSE)</f>
        <v>0</v>
      </c>
    </row>
    <row r="779">
      <c r="E779" s="30" t="s">
        <v>74</v>
      </c>
      <c r="F779" s="10">
        <f>VLOOKUP(E779,Codebook!$A$4:$B$39,2,FALSE)</f>
        <v>0</v>
      </c>
    </row>
    <row r="780">
      <c r="E780" s="30" t="s">
        <v>74</v>
      </c>
      <c r="F780" s="10">
        <f>VLOOKUP(E780,Codebook!$A$4:$B$39,2,FALSE)</f>
        <v>0</v>
      </c>
    </row>
    <row r="781">
      <c r="E781" s="30" t="s">
        <v>74</v>
      </c>
      <c r="F781" s="10">
        <f>VLOOKUP(E781,Codebook!$A$4:$B$39,2,FALSE)</f>
        <v>0</v>
      </c>
    </row>
    <row r="782">
      <c r="E782" s="30" t="s">
        <v>74</v>
      </c>
      <c r="F782" s="10">
        <f>VLOOKUP(E782,Codebook!$A$4:$B$39,2,FALSE)</f>
        <v>0</v>
      </c>
    </row>
    <row r="783">
      <c r="E783" s="30" t="s">
        <v>74</v>
      </c>
      <c r="F783" s="10">
        <f>VLOOKUP(E783,Codebook!$A$4:$B$39,2,FALSE)</f>
        <v>0</v>
      </c>
    </row>
    <row r="784">
      <c r="E784" s="30" t="s">
        <v>74</v>
      </c>
      <c r="F784" s="10">
        <f>VLOOKUP(E784,Codebook!$A$4:$B$39,2,FALSE)</f>
        <v>0</v>
      </c>
    </row>
    <row r="785">
      <c r="E785" s="30" t="s">
        <v>74</v>
      </c>
      <c r="F785" s="10">
        <f>VLOOKUP(E785,Codebook!$A$4:$B$39,2,FALSE)</f>
        <v>0</v>
      </c>
    </row>
    <row r="786">
      <c r="E786" s="30" t="s">
        <v>74</v>
      </c>
      <c r="F786" s="10">
        <f>VLOOKUP(E786,Codebook!$A$4:$B$39,2,FALSE)</f>
        <v>0</v>
      </c>
    </row>
    <row r="787">
      <c r="E787" s="30" t="s">
        <v>74</v>
      </c>
      <c r="F787" s="10">
        <f>VLOOKUP(E787,Codebook!$A$4:$B$39,2,FALSE)</f>
        <v>0</v>
      </c>
    </row>
    <row r="788">
      <c r="E788" s="30" t="s">
        <v>74</v>
      </c>
      <c r="F788" s="10">
        <f>VLOOKUP(E788,Codebook!$A$4:$B$39,2,FALSE)</f>
        <v>0</v>
      </c>
    </row>
    <row r="789">
      <c r="E789" s="30" t="s">
        <v>74</v>
      </c>
      <c r="F789" s="10">
        <f>VLOOKUP(E789,Codebook!$A$4:$B$39,2,FALSE)</f>
        <v>0</v>
      </c>
    </row>
    <row r="790">
      <c r="E790" s="30" t="s">
        <v>74</v>
      </c>
      <c r="F790" s="10">
        <f>VLOOKUP(E790,Codebook!$A$4:$B$39,2,FALSE)</f>
        <v>0</v>
      </c>
    </row>
    <row r="791">
      <c r="E791" s="30" t="s">
        <v>74</v>
      </c>
      <c r="F791" s="10">
        <f>VLOOKUP(E791,Codebook!$A$4:$B$39,2,FALSE)</f>
        <v>0</v>
      </c>
    </row>
    <row r="792">
      <c r="E792" s="30" t="s">
        <v>74</v>
      </c>
      <c r="F792" s="10">
        <f>VLOOKUP(E792,Codebook!$A$4:$B$39,2,FALSE)</f>
        <v>0</v>
      </c>
    </row>
    <row r="793">
      <c r="E793" s="30" t="s">
        <v>74</v>
      </c>
      <c r="F793" s="10">
        <f>VLOOKUP(E793,Codebook!$A$4:$B$39,2,FALSE)</f>
        <v>0</v>
      </c>
    </row>
    <row r="794">
      <c r="E794" s="30" t="s">
        <v>74</v>
      </c>
      <c r="F794" s="10">
        <f>VLOOKUP(E794,Codebook!$A$4:$B$39,2,FALSE)</f>
        <v>0</v>
      </c>
    </row>
    <row r="795">
      <c r="E795" s="30" t="s">
        <v>74</v>
      </c>
      <c r="F795" s="10">
        <f>VLOOKUP(E795,Codebook!$A$4:$B$39,2,FALSE)</f>
        <v>0</v>
      </c>
    </row>
    <row r="796">
      <c r="E796" s="30" t="s">
        <v>74</v>
      </c>
      <c r="F796" s="10">
        <f>VLOOKUP(E796,Codebook!$A$4:$B$39,2,FALSE)</f>
        <v>0</v>
      </c>
    </row>
    <row r="797">
      <c r="E797" s="30" t="s">
        <v>74</v>
      </c>
      <c r="F797" s="10">
        <f>VLOOKUP(E797,Codebook!$A$4:$B$39,2,FALSE)</f>
        <v>0</v>
      </c>
    </row>
    <row r="798">
      <c r="E798" s="30" t="s">
        <v>74</v>
      </c>
      <c r="F798" s="10">
        <f>VLOOKUP(E798,Codebook!$A$4:$B$39,2,FALSE)</f>
        <v>0</v>
      </c>
    </row>
    <row r="799">
      <c r="E799" s="30" t="s">
        <v>74</v>
      </c>
      <c r="F799" s="10">
        <f>VLOOKUP(E799,Codebook!$A$4:$B$39,2,FALSE)</f>
        <v>0</v>
      </c>
    </row>
    <row r="800">
      <c r="E800" s="30" t="s">
        <v>74</v>
      </c>
      <c r="F800" s="10">
        <f>VLOOKUP(E800,Codebook!$A$4:$B$39,2,FALSE)</f>
        <v>0</v>
      </c>
    </row>
    <row r="801">
      <c r="E801" s="30" t="s">
        <v>74</v>
      </c>
      <c r="F801" s="10">
        <f>VLOOKUP(E801,Codebook!$A$4:$B$39,2,FALSE)</f>
        <v>0</v>
      </c>
    </row>
    <row r="802">
      <c r="E802" s="30" t="s">
        <v>74</v>
      </c>
      <c r="F802" s="10">
        <f>VLOOKUP(E802,Codebook!$A$4:$B$39,2,FALSE)</f>
        <v>0</v>
      </c>
    </row>
    <row r="803">
      <c r="E803" s="30" t="s">
        <v>74</v>
      </c>
      <c r="F803" s="10">
        <f>VLOOKUP(E803,Codebook!$A$4:$B$39,2,FALSE)</f>
        <v>0</v>
      </c>
    </row>
    <row r="804">
      <c r="E804" s="30" t="s">
        <v>74</v>
      </c>
      <c r="F804" s="10">
        <f>VLOOKUP(E804,Codebook!$A$4:$B$39,2,FALSE)</f>
        <v>0</v>
      </c>
    </row>
    <row r="805">
      <c r="E805" s="30" t="s">
        <v>74</v>
      </c>
      <c r="F805" s="10">
        <f>VLOOKUP(E805,Codebook!$A$4:$B$39,2,FALSE)</f>
        <v>0</v>
      </c>
    </row>
    <row r="806">
      <c r="E806" s="30" t="s">
        <v>74</v>
      </c>
      <c r="F806" s="10">
        <f>VLOOKUP(E806,Codebook!$A$4:$B$39,2,FALSE)</f>
        <v>0</v>
      </c>
    </row>
    <row r="807">
      <c r="E807" s="30" t="s">
        <v>74</v>
      </c>
      <c r="F807" s="10">
        <f>VLOOKUP(E807,Codebook!$A$4:$B$39,2,FALSE)</f>
        <v>0</v>
      </c>
    </row>
    <row r="808">
      <c r="E808" s="30" t="s">
        <v>74</v>
      </c>
      <c r="F808" s="10">
        <f>VLOOKUP(E808,Codebook!$A$4:$B$39,2,FALSE)</f>
        <v>0</v>
      </c>
    </row>
    <row r="809">
      <c r="E809" s="30" t="s">
        <v>74</v>
      </c>
      <c r="F809" s="10">
        <f>VLOOKUP(E809,Codebook!$A$4:$B$39,2,FALSE)</f>
        <v>0</v>
      </c>
    </row>
    <row r="810">
      <c r="E810" s="30" t="s">
        <v>74</v>
      </c>
      <c r="F810" s="10">
        <f>VLOOKUP(E810,Codebook!$A$4:$B$39,2,FALSE)</f>
        <v>0</v>
      </c>
    </row>
    <row r="811">
      <c r="E811" s="30" t="s">
        <v>74</v>
      </c>
      <c r="F811" s="10">
        <f>VLOOKUP(E811,Codebook!$A$4:$B$39,2,FALSE)</f>
        <v>0</v>
      </c>
    </row>
    <row r="812">
      <c r="E812" s="30" t="s">
        <v>74</v>
      </c>
      <c r="F812" s="10">
        <f>VLOOKUP(E812,Codebook!$A$4:$B$39,2,FALSE)</f>
        <v>0</v>
      </c>
    </row>
    <row r="813">
      <c r="E813" s="30" t="s">
        <v>74</v>
      </c>
      <c r="F813" s="10">
        <f>VLOOKUP(E813,Codebook!$A$4:$B$39,2,FALSE)</f>
        <v>0</v>
      </c>
    </row>
    <row r="814">
      <c r="E814" s="30" t="s">
        <v>74</v>
      </c>
      <c r="F814" s="10">
        <f>VLOOKUP(E814,Codebook!$A$4:$B$39,2,FALSE)</f>
        <v>0</v>
      </c>
    </row>
    <row r="815">
      <c r="E815" s="30" t="s">
        <v>74</v>
      </c>
      <c r="F815" s="10">
        <f>VLOOKUP(E815,Codebook!$A$4:$B$39,2,FALSE)</f>
        <v>0</v>
      </c>
    </row>
    <row r="816">
      <c r="E816" s="30" t="s">
        <v>74</v>
      </c>
      <c r="F816" s="10">
        <f>VLOOKUP(E816,Codebook!$A$4:$B$39,2,FALSE)</f>
        <v>0</v>
      </c>
    </row>
    <row r="817">
      <c r="E817" s="30" t="s">
        <v>74</v>
      </c>
      <c r="F817" s="10">
        <f>VLOOKUP(E817,Codebook!$A$4:$B$39,2,FALSE)</f>
        <v>0</v>
      </c>
    </row>
    <row r="818">
      <c r="E818" s="30" t="s">
        <v>74</v>
      </c>
      <c r="F818" s="10">
        <f>VLOOKUP(E818,Codebook!$A$4:$B$39,2,FALSE)</f>
        <v>0</v>
      </c>
    </row>
    <row r="819">
      <c r="E819" s="30" t="s">
        <v>74</v>
      </c>
      <c r="F819" s="10">
        <f>VLOOKUP(E819,Codebook!$A$4:$B$39,2,FALSE)</f>
        <v>0</v>
      </c>
    </row>
    <row r="820">
      <c r="E820" s="30" t="s">
        <v>74</v>
      </c>
      <c r="F820" s="10">
        <f>VLOOKUP(E820,Codebook!$A$4:$B$39,2,FALSE)</f>
        <v>0</v>
      </c>
    </row>
    <row r="821">
      <c r="E821" s="30" t="s">
        <v>74</v>
      </c>
      <c r="F821" s="10">
        <f>VLOOKUP(E821,Codebook!$A$4:$B$39,2,FALSE)</f>
        <v>0</v>
      </c>
    </row>
    <row r="822">
      <c r="E822" s="30" t="s">
        <v>74</v>
      </c>
      <c r="F822" s="10">
        <f>VLOOKUP(E822,Codebook!$A$4:$B$39,2,FALSE)</f>
        <v>0</v>
      </c>
    </row>
    <row r="823">
      <c r="E823" s="30" t="s">
        <v>74</v>
      </c>
      <c r="F823" s="10">
        <f>VLOOKUP(E823,Codebook!$A$4:$B$39,2,FALSE)</f>
        <v>0</v>
      </c>
    </row>
    <row r="824">
      <c r="E824" s="30" t="s">
        <v>74</v>
      </c>
      <c r="F824" s="10">
        <f>VLOOKUP(E824,Codebook!$A$4:$B$39,2,FALSE)</f>
        <v>0</v>
      </c>
    </row>
    <row r="825">
      <c r="E825" s="30" t="s">
        <v>74</v>
      </c>
      <c r="F825" s="10">
        <f>VLOOKUP(E825,Codebook!$A$4:$B$39,2,FALSE)</f>
        <v>0</v>
      </c>
    </row>
    <row r="826">
      <c r="E826" s="30" t="s">
        <v>74</v>
      </c>
      <c r="F826" s="10">
        <f>VLOOKUP(E826,Codebook!$A$4:$B$39,2,FALSE)</f>
        <v>0</v>
      </c>
    </row>
    <row r="827">
      <c r="E827" s="30" t="s">
        <v>74</v>
      </c>
      <c r="F827" s="10">
        <f>VLOOKUP(E827,Codebook!$A$4:$B$39,2,FALSE)</f>
        <v>0</v>
      </c>
    </row>
    <row r="828">
      <c r="E828" s="30" t="s">
        <v>74</v>
      </c>
      <c r="F828" s="10">
        <f>VLOOKUP(E828,Codebook!$A$4:$B$39,2,FALSE)</f>
        <v>0</v>
      </c>
    </row>
    <row r="829">
      <c r="E829" s="30" t="s">
        <v>74</v>
      </c>
      <c r="F829" s="10">
        <f>VLOOKUP(E829,Codebook!$A$4:$B$39,2,FALSE)</f>
        <v>0</v>
      </c>
    </row>
    <row r="830">
      <c r="E830" s="30" t="s">
        <v>74</v>
      </c>
      <c r="F830" s="10">
        <f>VLOOKUP(E830,Codebook!$A$4:$B$39,2,FALSE)</f>
        <v>0</v>
      </c>
    </row>
    <row r="831">
      <c r="E831" s="30" t="s">
        <v>74</v>
      </c>
      <c r="F831" s="10">
        <f>VLOOKUP(E831,Codebook!$A$4:$B$39,2,FALSE)</f>
        <v>0</v>
      </c>
    </row>
    <row r="832">
      <c r="E832" s="30" t="s">
        <v>74</v>
      </c>
      <c r="F832" s="10">
        <f>VLOOKUP(E832,Codebook!$A$4:$B$39,2,FALSE)</f>
        <v>0</v>
      </c>
    </row>
    <row r="833">
      <c r="E833" s="30" t="s">
        <v>74</v>
      </c>
      <c r="F833" s="10">
        <f>VLOOKUP(E833,Codebook!$A$4:$B$39,2,FALSE)</f>
        <v>0</v>
      </c>
    </row>
    <row r="834">
      <c r="E834" s="30" t="s">
        <v>74</v>
      </c>
      <c r="F834" s="10">
        <f>VLOOKUP(E834,Codebook!$A$4:$B$39,2,FALSE)</f>
        <v>0</v>
      </c>
    </row>
    <row r="835">
      <c r="E835" s="30" t="s">
        <v>74</v>
      </c>
      <c r="F835" s="10">
        <f>VLOOKUP(E835,Codebook!$A$4:$B$39,2,FALSE)</f>
        <v>0</v>
      </c>
    </row>
    <row r="836">
      <c r="E836" s="30" t="s">
        <v>74</v>
      </c>
      <c r="F836" s="10">
        <f>VLOOKUP(E836,Codebook!$A$4:$B$39,2,FALSE)</f>
        <v>0</v>
      </c>
    </row>
    <row r="837">
      <c r="E837" s="30" t="s">
        <v>74</v>
      </c>
      <c r="F837" s="10">
        <f>VLOOKUP(E837,Codebook!$A$4:$B$39,2,FALSE)</f>
        <v>0</v>
      </c>
    </row>
    <row r="838">
      <c r="E838" s="30" t="s">
        <v>74</v>
      </c>
      <c r="F838" s="10">
        <f>VLOOKUP(E838,Codebook!$A$4:$B$39,2,FALSE)</f>
        <v>0</v>
      </c>
    </row>
    <row r="839">
      <c r="E839" s="30" t="s">
        <v>74</v>
      </c>
      <c r="F839" s="10">
        <f>VLOOKUP(E839,Codebook!$A$4:$B$39,2,FALSE)</f>
        <v>0</v>
      </c>
    </row>
    <row r="840">
      <c r="E840" s="30" t="s">
        <v>74</v>
      </c>
      <c r="F840" s="10">
        <f>VLOOKUP(E840,Codebook!$A$4:$B$39,2,FALSE)</f>
        <v>0</v>
      </c>
    </row>
    <row r="841">
      <c r="E841" s="30" t="s">
        <v>74</v>
      </c>
      <c r="F841" s="10">
        <f>VLOOKUP(E841,Codebook!$A$4:$B$39,2,FALSE)</f>
        <v>0</v>
      </c>
    </row>
    <row r="842">
      <c r="E842" s="30" t="s">
        <v>74</v>
      </c>
      <c r="F842" s="10">
        <f>VLOOKUP(E842,Codebook!$A$4:$B$39,2,FALSE)</f>
        <v>0</v>
      </c>
    </row>
    <row r="843">
      <c r="E843" s="30" t="s">
        <v>74</v>
      </c>
      <c r="F843" s="10">
        <f>VLOOKUP(E843,Codebook!$A$4:$B$39,2,FALSE)</f>
        <v>0</v>
      </c>
    </row>
    <row r="844">
      <c r="E844" s="30" t="s">
        <v>74</v>
      </c>
      <c r="F844" s="10">
        <f>VLOOKUP(E844,Codebook!$A$4:$B$39,2,FALSE)</f>
        <v>0</v>
      </c>
    </row>
    <row r="845">
      <c r="E845" s="30" t="s">
        <v>74</v>
      </c>
      <c r="F845" s="10">
        <f>VLOOKUP(E845,Codebook!$A$4:$B$39,2,FALSE)</f>
        <v>0</v>
      </c>
    </row>
    <row r="846">
      <c r="E846" s="30" t="s">
        <v>74</v>
      </c>
      <c r="F846" s="10">
        <f>VLOOKUP(E846,Codebook!$A$4:$B$39,2,FALSE)</f>
        <v>0</v>
      </c>
    </row>
    <row r="847">
      <c r="E847" s="30" t="s">
        <v>74</v>
      </c>
      <c r="F847" s="10">
        <f>VLOOKUP(E847,Codebook!$A$4:$B$39,2,FALSE)</f>
        <v>0</v>
      </c>
    </row>
    <row r="848">
      <c r="E848" s="30" t="s">
        <v>74</v>
      </c>
      <c r="F848" s="10">
        <f>VLOOKUP(E848,Codebook!$A$4:$B$39,2,FALSE)</f>
        <v>0</v>
      </c>
    </row>
    <row r="849">
      <c r="E849" s="30" t="s">
        <v>74</v>
      </c>
      <c r="F849" s="10">
        <f>VLOOKUP(E849,Codebook!$A$4:$B$39,2,FALSE)</f>
        <v>0</v>
      </c>
    </row>
    <row r="850">
      <c r="E850" s="30" t="s">
        <v>74</v>
      </c>
      <c r="F850" s="10">
        <f>VLOOKUP(E850,Codebook!$A$4:$B$39,2,FALSE)</f>
        <v>0</v>
      </c>
    </row>
    <row r="851">
      <c r="E851" s="30" t="s">
        <v>74</v>
      </c>
      <c r="F851" s="10">
        <f>VLOOKUP(E851,Codebook!$A$4:$B$39,2,FALSE)</f>
        <v>0</v>
      </c>
    </row>
    <row r="852">
      <c r="E852" s="30" t="s">
        <v>74</v>
      </c>
      <c r="F852" s="10">
        <f>VLOOKUP(E852,Codebook!$A$4:$B$39,2,FALSE)</f>
        <v>0</v>
      </c>
    </row>
    <row r="853">
      <c r="E853" s="30" t="s">
        <v>74</v>
      </c>
      <c r="F853" s="10">
        <f>VLOOKUP(E853,Codebook!$A$4:$B$39,2,FALSE)</f>
        <v>0</v>
      </c>
    </row>
    <row r="854">
      <c r="E854" s="30" t="s">
        <v>74</v>
      </c>
      <c r="F854" s="10">
        <f>VLOOKUP(E854,Codebook!$A$4:$B$39,2,FALSE)</f>
        <v>0</v>
      </c>
    </row>
    <row r="855">
      <c r="E855" s="30" t="s">
        <v>74</v>
      </c>
      <c r="F855" s="10">
        <f>VLOOKUP(E855,Codebook!$A$4:$B$39,2,FALSE)</f>
        <v>0</v>
      </c>
    </row>
    <row r="856">
      <c r="E856" s="30" t="s">
        <v>74</v>
      </c>
      <c r="F856" s="10">
        <f>VLOOKUP(E856,Codebook!$A$4:$B$39,2,FALSE)</f>
        <v>0</v>
      </c>
    </row>
    <row r="857">
      <c r="E857" s="30" t="s">
        <v>74</v>
      </c>
      <c r="F857" s="10">
        <f>VLOOKUP(E857,Codebook!$A$4:$B$39,2,FALSE)</f>
        <v>0</v>
      </c>
    </row>
    <row r="858">
      <c r="E858" s="30" t="s">
        <v>74</v>
      </c>
      <c r="F858" s="10">
        <f>VLOOKUP(E858,Codebook!$A$4:$B$39,2,FALSE)</f>
        <v>0</v>
      </c>
    </row>
    <row r="859">
      <c r="E859" s="30" t="s">
        <v>74</v>
      </c>
      <c r="F859" s="10">
        <f>VLOOKUP(E859,Codebook!$A$4:$B$39,2,FALSE)</f>
        <v>0</v>
      </c>
    </row>
    <row r="860">
      <c r="E860" s="30" t="s">
        <v>74</v>
      </c>
      <c r="F860" s="10">
        <f>VLOOKUP(E860,Codebook!$A$4:$B$39,2,FALSE)</f>
        <v>0</v>
      </c>
    </row>
    <row r="861">
      <c r="E861" s="30" t="s">
        <v>74</v>
      </c>
      <c r="F861" s="10">
        <f>VLOOKUP(E861,Codebook!$A$4:$B$39,2,FALSE)</f>
        <v>0</v>
      </c>
    </row>
    <row r="862">
      <c r="E862" s="30" t="s">
        <v>74</v>
      </c>
      <c r="F862" s="10">
        <f>VLOOKUP(E862,Codebook!$A$4:$B$39,2,FALSE)</f>
        <v>0</v>
      </c>
    </row>
    <row r="863">
      <c r="E863" s="30" t="s">
        <v>74</v>
      </c>
      <c r="F863" s="10">
        <f>VLOOKUP(E863,Codebook!$A$4:$B$39,2,FALSE)</f>
        <v>0</v>
      </c>
    </row>
    <row r="864">
      <c r="E864" s="30" t="s">
        <v>74</v>
      </c>
      <c r="F864" s="10">
        <f>VLOOKUP(E864,Codebook!$A$4:$B$39,2,FALSE)</f>
        <v>0</v>
      </c>
    </row>
    <row r="865">
      <c r="E865" s="30" t="s">
        <v>74</v>
      </c>
      <c r="F865" s="10">
        <f>VLOOKUP(E865,Codebook!$A$4:$B$39,2,FALSE)</f>
        <v>0</v>
      </c>
    </row>
    <row r="866">
      <c r="E866" s="30" t="s">
        <v>74</v>
      </c>
      <c r="F866" s="10">
        <f>VLOOKUP(E866,Codebook!$A$4:$B$39,2,FALSE)</f>
        <v>0</v>
      </c>
    </row>
    <row r="867">
      <c r="E867" s="30" t="s">
        <v>74</v>
      </c>
      <c r="F867" s="10">
        <f>VLOOKUP(E867,Codebook!$A$4:$B$39,2,FALSE)</f>
        <v>0</v>
      </c>
    </row>
    <row r="868">
      <c r="E868" s="30" t="s">
        <v>74</v>
      </c>
      <c r="F868" s="10">
        <f>VLOOKUP(E868,Codebook!$A$4:$B$39,2,FALSE)</f>
        <v>0</v>
      </c>
    </row>
    <row r="869">
      <c r="E869" s="30" t="s">
        <v>74</v>
      </c>
      <c r="F869" s="10">
        <f>VLOOKUP(E869,Codebook!$A$4:$B$39,2,FALSE)</f>
        <v>0</v>
      </c>
    </row>
    <row r="870">
      <c r="E870" s="30" t="s">
        <v>74</v>
      </c>
      <c r="F870" s="10">
        <f>VLOOKUP(E870,Codebook!$A$4:$B$39,2,FALSE)</f>
        <v>0</v>
      </c>
    </row>
    <row r="871">
      <c r="E871" s="30" t="s">
        <v>74</v>
      </c>
      <c r="F871" s="10">
        <f>VLOOKUP(E871,Codebook!$A$4:$B$39,2,FALSE)</f>
        <v>0</v>
      </c>
    </row>
    <row r="872">
      <c r="E872" s="30" t="s">
        <v>74</v>
      </c>
      <c r="F872" s="10">
        <f>VLOOKUP(E872,Codebook!$A$4:$B$39,2,FALSE)</f>
        <v>0</v>
      </c>
    </row>
    <row r="873">
      <c r="E873" s="30" t="s">
        <v>74</v>
      </c>
      <c r="F873" s="10">
        <f>VLOOKUP(E873,Codebook!$A$4:$B$39,2,FALSE)</f>
        <v>0</v>
      </c>
    </row>
    <row r="874">
      <c r="E874" s="30" t="s">
        <v>74</v>
      </c>
      <c r="F874" s="10">
        <f>VLOOKUP(E874,Codebook!$A$4:$B$39,2,FALSE)</f>
        <v>0</v>
      </c>
    </row>
    <row r="875">
      <c r="E875" s="30" t="s">
        <v>74</v>
      </c>
      <c r="F875" s="10">
        <f>VLOOKUP(E875,Codebook!$A$4:$B$39,2,FALSE)</f>
        <v>0</v>
      </c>
    </row>
    <row r="876">
      <c r="E876" s="30" t="s">
        <v>74</v>
      </c>
      <c r="F876" s="10">
        <f>VLOOKUP(E876,Codebook!$A$4:$B$39,2,FALSE)</f>
        <v>0</v>
      </c>
    </row>
    <row r="877">
      <c r="E877" s="30" t="s">
        <v>74</v>
      </c>
      <c r="F877" s="10">
        <f>VLOOKUP(E877,Codebook!$A$4:$B$39,2,FALSE)</f>
        <v>0</v>
      </c>
    </row>
    <row r="878">
      <c r="E878" s="30" t="s">
        <v>74</v>
      </c>
      <c r="F878" s="10">
        <f>VLOOKUP(E878,Codebook!$A$4:$B$39,2,FALSE)</f>
        <v>0</v>
      </c>
    </row>
    <row r="879">
      <c r="E879" s="30" t="s">
        <v>74</v>
      </c>
      <c r="F879" s="10">
        <f>VLOOKUP(E879,Codebook!$A$4:$B$39,2,FALSE)</f>
        <v>0</v>
      </c>
    </row>
    <row r="880">
      <c r="E880" s="30" t="s">
        <v>74</v>
      </c>
      <c r="F880" s="10">
        <f>VLOOKUP(E880,Codebook!$A$4:$B$39,2,FALSE)</f>
        <v>0</v>
      </c>
    </row>
    <row r="881">
      <c r="E881" s="30" t="s">
        <v>74</v>
      </c>
      <c r="F881" s="10">
        <f>VLOOKUP(E881,Codebook!$A$4:$B$39,2,FALSE)</f>
        <v>0</v>
      </c>
    </row>
    <row r="882">
      <c r="E882" s="30" t="s">
        <v>74</v>
      </c>
      <c r="F882" s="10">
        <f>VLOOKUP(E882,Codebook!$A$4:$B$39,2,FALSE)</f>
        <v>0</v>
      </c>
    </row>
    <row r="883">
      <c r="E883" s="30" t="s">
        <v>74</v>
      </c>
      <c r="F883" s="10">
        <f>VLOOKUP(E883,Codebook!$A$4:$B$39,2,FALSE)</f>
        <v>0</v>
      </c>
    </row>
    <row r="884">
      <c r="E884" s="30" t="s">
        <v>74</v>
      </c>
      <c r="F884" s="10">
        <f>VLOOKUP(E884,Codebook!$A$4:$B$39,2,FALSE)</f>
        <v>0</v>
      </c>
    </row>
    <row r="885">
      <c r="E885" s="30" t="s">
        <v>74</v>
      </c>
      <c r="F885" s="10">
        <f>VLOOKUP(E885,Codebook!$A$4:$B$39,2,FALSE)</f>
        <v>0</v>
      </c>
    </row>
    <row r="886">
      <c r="E886" s="30" t="s">
        <v>74</v>
      </c>
      <c r="F886" s="10">
        <f>VLOOKUP(E886,Codebook!$A$4:$B$39,2,FALSE)</f>
        <v>0</v>
      </c>
    </row>
    <row r="887">
      <c r="E887" s="30" t="s">
        <v>74</v>
      </c>
      <c r="F887" s="10">
        <f>VLOOKUP(E887,Codebook!$A$4:$B$39,2,FALSE)</f>
        <v>0</v>
      </c>
    </row>
    <row r="888">
      <c r="E888" s="30" t="s">
        <v>74</v>
      </c>
      <c r="F888" s="10">
        <f>VLOOKUP(E888,Codebook!$A$4:$B$39,2,FALSE)</f>
        <v>0</v>
      </c>
    </row>
    <row r="889">
      <c r="E889" s="30" t="s">
        <v>74</v>
      </c>
      <c r="F889" s="10">
        <f>VLOOKUP(E889,Codebook!$A$4:$B$39,2,FALSE)</f>
        <v>0</v>
      </c>
    </row>
    <row r="890">
      <c r="E890" s="30" t="s">
        <v>74</v>
      </c>
      <c r="F890" s="10">
        <f>VLOOKUP(E890,Codebook!$A$4:$B$39,2,FALSE)</f>
        <v>0</v>
      </c>
    </row>
    <row r="891">
      <c r="E891" s="30" t="s">
        <v>74</v>
      </c>
      <c r="F891" s="10">
        <f>VLOOKUP(E891,Codebook!$A$4:$B$39,2,FALSE)</f>
        <v>0</v>
      </c>
    </row>
    <row r="892">
      <c r="E892" s="30" t="s">
        <v>74</v>
      </c>
      <c r="F892" s="10">
        <f>VLOOKUP(E892,Codebook!$A$4:$B$39,2,FALSE)</f>
        <v>0</v>
      </c>
    </row>
    <row r="893">
      <c r="E893" s="30" t="s">
        <v>74</v>
      </c>
      <c r="F893" s="10">
        <f>VLOOKUP(E893,Codebook!$A$4:$B$39,2,FALSE)</f>
        <v>0</v>
      </c>
    </row>
    <row r="894">
      <c r="E894" s="30" t="s">
        <v>74</v>
      </c>
      <c r="F894" s="10">
        <f>VLOOKUP(E894,Codebook!$A$4:$B$39,2,FALSE)</f>
        <v>0</v>
      </c>
    </row>
    <row r="895">
      <c r="E895" s="30" t="s">
        <v>74</v>
      </c>
      <c r="F895" s="10">
        <f>VLOOKUP(E895,Codebook!$A$4:$B$39,2,FALSE)</f>
        <v>0</v>
      </c>
    </row>
    <row r="896">
      <c r="E896" s="30" t="s">
        <v>74</v>
      </c>
      <c r="F896" s="10">
        <f>VLOOKUP(E896,Codebook!$A$4:$B$39,2,FALSE)</f>
        <v>0</v>
      </c>
    </row>
    <row r="897">
      <c r="E897" s="30" t="s">
        <v>74</v>
      </c>
      <c r="F897" s="10">
        <f>VLOOKUP(E897,Codebook!$A$4:$B$39,2,FALSE)</f>
        <v>0</v>
      </c>
    </row>
    <row r="898">
      <c r="E898" s="30" t="s">
        <v>74</v>
      </c>
      <c r="F898" s="10">
        <f>VLOOKUP(E898,Codebook!$A$4:$B$39,2,FALSE)</f>
        <v>0</v>
      </c>
    </row>
    <row r="899">
      <c r="E899" s="30" t="s">
        <v>74</v>
      </c>
      <c r="F899" s="10">
        <f>VLOOKUP(E899,Codebook!$A$4:$B$39,2,FALSE)</f>
        <v>0</v>
      </c>
    </row>
    <row r="900">
      <c r="E900" s="30" t="s">
        <v>74</v>
      </c>
      <c r="F900" s="10">
        <f>VLOOKUP(E900,Codebook!$A$4:$B$39,2,FALSE)</f>
        <v>0</v>
      </c>
    </row>
    <row r="901">
      <c r="E901" s="30" t="s">
        <v>74</v>
      </c>
      <c r="F901" s="10">
        <f>VLOOKUP(E901,Codebook!$A$4:$B$39,2,FALSE)</f>
        <v>0</v>
      </c>
    </row>
    <row r="902">
      <c r="E902" s="30" t="s">
        <v>74</v>
      </c>
      <c r="F902" s="10">
        <f>VLOOKUP(E902,Codebook!$A$4:$B$39,2,FALSE)</f>
        <v>0</v>
      </c>
    </row>
    <row r="903">
      <c r="E903" s="30" t="s">
        <v>74</v>
      </c>
      <c r="F903" s="10">
        <f>VLOOKUP(E903,Codebook!$A$4:$B$39,2,FALSE)</f>
        <v>0</v>
      </c>
    </row>
    <row r="904">
      <c r="E904" s="30" t="s">
        <v>74</v>
      </c>
      <c r="F904" s="10">
        <f>VLOOKUP(E904,Codebook!$A$4:$B$39,2,FALSE)</f>
        <v>0</v>
      </c>
    </row>
    <row r="905">
      <c r="E905" s="30" t="s">
        <v>74</v>
      </c>
      <c r="F905" s="10">
        <f>VLOOKUP(E905,Codebook!$A$4:$B$39,2,FALSE)</f>
        <v>0</v>
      </c>
    </row>
    <row r="906">
      <c r="E906" s="30" t="s">
        <v>74</v>
      </c>
      <c r="F906" s="10">
        <f>VLOOKUP(E906,Codebook!$A$4:$B$39,2,FALSE)</f>
        <v>0</v>
      </c>
    </row>
    <row r="907">
      <c r="E907" s="30" t="s">
        <v>74</v>
      </c>
      <c r="F907" s="10">
        <f>VLOOKUP(E907,Codebook!$A$4:$B$39,2,FALSE)</f>
        <v>0</v>
      </c>
    </row>
    <row r="908">
      <c r="E908" s="30" t="s">
        <v>74</v>
      </c>
      <c r="F908" s="10">
        <f>VLOOKUP(E908,Codebook!$A$4:$B$39,2,FALSE)</f>
        <v>0</v>
      </c>
    </row>
    <row r="909">
      <c r="E909" s="30" t="s">
        <v>74</v>
      </c>
      <c r="F909" s="10">
        <f>VLOOKUP(E909,Codebook!$A$4:$B$39,2,FALSE)</f>
        <v>0</v>
      </c>
    </row>
    <row r="910">
      <c r="E910" s="30" t="s">
        <v>74</v>
      </c>
      <c r="F910" s="10">
        <f>VLOOKUP(E910,Codebook!$A$4:$B$39,2,FALSE)</f>
        <v>0</v>
      </c>
    </row>
    <row r="911">
      <c r="E911" s="30" t="s">
        <v>74</v>
      </c>
      <c r="F911" s="10">
        <f>VLOOKUP(E911,Codebook!$A$4:$B$39,2,FALSE)</f>
        <v>0</v>
      </c>
    </row>
    <row r="912">
      <c r="E912" s="30" t="s">
        <v>74</v>
      </c>
      <c r="F912" s="10">
        <f>VLOOKUP(E912,Codebook!$A$4:$B$39,2,FALSE)</f>
        <v>0</v>
      </c>
    </row>
    <row r="913">
      <c r="E913" s="30" t="s">
        <v>74</v>
      </c>
      <c r="F913" s="10">
        <f>VLOOKUP(E913,Codebook!$A$4:$B$39,2,FALSE)</f>
        <v>0</v>
      </c>
    </row>
    <row r="914">
      <c r="E914" s="30" t="s">
        <v>74</v>
      </c>
      <c r="F914" s="10">
        <f>VLOOKUP(E914,Codebook!$A$4:$B$39,2,FALSE)</f>
        <v>0</v>
      </c>
    </row>
    <row r="915">
      <c r="E915" s="30" t="s">
        <v>74</v>
      </c>
      <c r="F915" s="10">
        <f>VLOOKUP(E915,Codebook!$A$4:$B$39,2,FALSE)</f>
        <v>0</v>
      </c>
    </row>
    <row r="916">
      <c r="E916" s="30" t="s">
        <v>74</v>
      </c>
      <c r="F916" s="10">
        <f>VLOOKUP(E916,Codebook!$A$4:$B$39,2,FALSE)</f>
        <v>0</v>
      </c>
    </row>
    <row r="917">
      <c r="E917" s="30" t="s">
        <v>74</v>
      </c>
      <c r="F917" s="10">
        <f>VLOOKUP(E917,Codebook!$A$4:$B$39,2,FALSE)</f>
        <v>0</v>
      </c>
    </row>
    <row r="918">
      <c r="E918" s="30" t="s">
        <v>74</v>
      </c>
      <c r="F918" s="10">
        <f>VLOOKUP(E918,Codebook!$A$4:$B$39,2,FALSE)</f>
        <v>0</v>
      </c>
    </row>
    <row r="919">
      <c r="E919" s="30" t="s">
        <v>74</v>
      </c>
      <c r="F919" s="10">
        <f>VLOOKUP(E919,Codebook!$A$4:$B$39,2,FALSE)</f>
        <v>0</v>
      </c>
    </row>
    <row r="920">
      <c r="E920" s="30" t="s">
        <v>74</v>
      </c>
      <c r="F920" s="10">
        <f>VLOOKUP(E920,Codebook!$A$4:$B$39,2,FALSE)</f>
        <v>0</v>
      </c>
    </row>
    <row r="921">
      <c r="E921" s="30" t="s">
        <v>74</v>
      </c>
      <c r="F921" s="10">
        <f>VLOOKUP(E921,Codebook!$A$4:$B$39,2,FALSE)</f>
        <v>0</v>
      </c>
    </row>
    <row r="922">
      <c r="E922" s="30" t="s">
        <v>74</v>
      </c>
      <c r="F922" s="10">
        <f>VLOOKUP(E922,Codebook!$A$4:$B$39,2,FALSE)</f>
        <v>0</v>
      </c>
    </row>
    <row r="923">
      <c r="E923" s="30" t="s">
        <v>74</v>
      </c>
      <c r="F923" s="10">
        <f>VLOOKUP(E923,Codebook!$A$4:$B$39,2,FALSE)</f>
        <v>0</v>
      </c>
    </row>
    <row r="924">
      <c r="E924" s="30" t="s">
        <v>74</v>
      </c>
      <c r="F924" s="10">
        <f>VLOOKUP(E924,Codebook!$A$4:$B$39,2,FALSE)</f>
        <v>0</v>
      </c>
    </row>
    <row r="925">
      <c r="E925" s="30" t="s">
        <v>74</v>
      </c>
      <c r="F925" s="10">
        <f>VLOOKUP(E925,Codebook!$A$4:$B$39,2,FALSE)</f>
        <v>0</v>
      </c>
    </row>
    <row r="926">
      <c r="E926" s="30" t="s">
        <v>74</v>
      </c>
      <c r="F926" s="10">
        <f>VLOOKUP(E926,Codebook!$A$4:$B$39,2,FALSE)</f>
        <v>0</v>
      </c>
    </row>
    <row r="927">
      <c r="E927" s="30" t="s">
        <v>74</v>
      </c>
      <c r="F927" s="10">
        <f>VLOOKUP(E927,Codebook!$A$4:$B$39,2,FALSE)</f>
        <v>0</v>
      </c>
    </row>
    <row r="928">
      <c r="E928" s="30" t="s">
        <v>74</v>
      </c>
      <c r="F928" s="10">
        <f>VLOOKUP(E928,Codebook!$A$4:$B$39,2,FALSE)</f>
        <v>0</v>
      </c>
    </row>
    <row r="929">
      <c r="E929" s="30" t="s">
        <v>74</v>
      </c>
      <c r="F929" s="10">
        <f>VLOOKUP(E929,Codebook!$A$4:$B$39,2,FALSE)</f>
        <v>0</v>
      </c>
    </row>
    <row r="930">
      <c r="E930" s="30" t="s">
        <v>74</v>
      </c>
      <c r="F930" s="10">
        <f>VLOOKUP(E930,Codebook!$A$4:$B$39,2,FALSE)</f>
        <v>0</v>
      </c>
    </row>
    <row r="931">
      <c r="E931" s="30" t="s">
        <v>74</v>
      </c>
      <c r="F931" s="10">
        <f>VLOOKUP(E931,Codebook!$A$4:$B$39,2,FALSE)</f>
        <v>0</v>
      </c>
    </row>
    <row r="932">
      <c r="E932" s="30" t="s">
        <v>74</v>
      </c>
      <c r="F932" s="10">
        <f>VLOOKUP(E932,Codebook!$A$4:$B$39,2,FALSE)</f>
        <v>0</v>
      </c>
    </row>
    <row r="933">
      <c r="E933" s="30" t="s">
        <v>74</v>
      </c>
      <c r="F933" s="10">
        <f>VLOOKUP(E933,Codebook!$A$4:$B$39,2,FALSE)</f>
        <v>0</v>
      </c>
    </row>
    <row r="934">
      <c r="E934" s="30" t="s">
        <v>74</v>
      </c>
      <c r="F934" s="10">
        <f>VLOOKUP(E934,Codebook!$A$4:$B$39,2,FALSE)</f>
        <v>0</v>
      </c>
    </row>
    <row r="935">
      <c r="E935" s="30" t="s">
        <v>74</v>
      </c>
      <c r="F935" s="10">
        <f>VLOOKUP(E935,Codebook!$A$4:$B$39,2,FALSE)</f>
        <v>0</v>
      </c>
    </row>
    <row r="936">
      <c r="E936" s="30" t="s">
        <v>74</v>
      </c>
      <c r="F936" s="10">
        <f>VLOOKUP(E936,Codebook!$A$4:$B$39,2,FALSE)</f>
        <v>0</v>
      </c>
    </row>
    <row r="937">
      <c r="E937" s="30" t="s">
        <v>74</v>
      </c>
      <c r="F937" s="10">
        <f>VLOOKUP(E937,Codebook!$A$4:$B$39,2,FALSE)</f>
        <v>0</v>
      </c>
    </row>
    <row r="938">
      <c r="E938" s="30" t="s">
        <v>74</v>
      </c>
      <c r="F938" s="10">
        <f>VLOOKUP(E938,Codebook!$A$4:$B$39,2,FALSE)</f>
        <v>0</v>
      </c>
    </row>
    <row r="939">
      <c r="E939" s="30" t="s">
        <v>74</v>
      </c>
      <c r="F939" s="10">
        <f>VLOOKUP(E939,Codebook!$A$4:$B$39,2,FALSE)</f>
        <v>0</v>
      </c>
    </row>
    <row r="940">
      <c r="E940" s="30" t="s">
        <v>74</v>
      </c>
      <c r="F940" s="10">
        <f>VLOOKUP(E940,Codebook!$A$4:$B$39,2,FALSE)</f>
        <v>0</v>
      </c>
    </row>
    <row r="941">
      <c r="E941" s="30" t="s">
        <v>74</v>
      </c>
      <c r="F941" s="10">
        <f>VLOOKUP(E941,Codebook!$A$4:$B$39,2,FALSE)</f>
        <v>0</v>
      </c>
    </row>
    <row r="942">
      <c r="E942" s="30" t="s">
        <v>74</v>
      </c>
      <c r="F942" s="10">
        <f>VLOOKUP(E942,Codebook!$A$4:$B$39,2,FALSE)</f>
        <v>0</v>
      </c>
    </row>
    <row r="943">
      <c r="E943" s="30" t="s">
        <v>74</v>
      </c>
      <c r="F943" s="10">
        <f>VLOOKUP(E943,Codebook!$A$4:$B$39,2,FALSE)</f>
        <v>0</v>
      </c>
    </row>
    <row r="944">
      <c r="E944" s="30" t="s">
        <v>74</v>
      </c>
      <c r="F944" s="10">
        <f>VLOOKUP(E944,Codebook!$A$4:$B$39,2,FALSE)</f>
        <v>0</v>
      </c>
    </row>
    <row r="945">
      <c r="E945" s="30" t="s">
        <v>74</v>
      </c>
      <c r="F945" s="10">
        <f>VLOOKUP(E945,Codebook!$A$4:$B$39,2,FALSE)</f>
        <v>0</v>
      </c>
    </row>
    <row r="946">
      <c r="E946" s="30" t="s">
        <v>74</v>
      </c>
      <c r="F946" s="10">
        <f>VLOOKUP(E946,Codebook!$A$4:$B$39,2,FALSE)</f>
        <v>0</v>
      </c>
    </row>
    <row r="947">
      <c r="E947" s="30" t="s">
        <v>74</v>
      </c>
      <c r="F947" s="10">
        <f>VLOOKUP(E947,Codebook!$A$4:$B$39,2,FALSE)</f>
        <v>0</v>
      </c>
    </row>
    <row r="948">
      <c r="E948" s="30" t="s">
        <v>74</v>
      </c>
      <c r="F948" s="10">
        <f>VLOOKUP(E948,Codebook!$A$4:$B$39,2,FALSE)</f>
        <v>0</v>
      </c>
    </row>
    <row r="949">
      <c r="E949" s="30" t="s">
        <v>74</v>
      </c>
      <c r="F949" s="10">
        <f>VLOOKUP(E949,Codebook!$A$4:$B$39,2,FALSE)</f>
        <v>0</v>
      </c>
    </row>
    <row r="950">
      <c r="E950" s="30" t="s">
        <v>74</v>
      </c>
      <c r="F950" s="10">
        <f>VLOOKUP(E950,Codebook!$A$4:$B$39,2,FALSE)</f>
        <v>0</v>
      </c>
    </row>
    <row r="951">
      <c r="E951" s="30" t="s">
        <v>74</v>
      </c>
      <c r="F951" s="10">
        <f>VLOOKUP(E951,Codebook!$A$4:$B$39,2,FALSE)</f>
        <v>0</v>
      </c>
    </row>
    <row r="952">
      <c r="E952" s="30" t="s">
        <v>74</v>
      </c>
      <c r="F952" s="10">
        <f>VLOOKUP(E952,Codebook!$A$4:$B$39,2,FALSE)</f>
        <v>0</v>
      </c>
    </row>
    <row r="953">
      <c r="E953" s="30" t="s">
        <v>74</v>
      </c>
      <c r="F953" s="10">
        <f>VLOOKUP(E953,Codebook!$A$4:$B$39,2,FALSE)</f>
        <v>0</v>
      </c>
    </row>
    <row r="954">
      <c r="E954" s="30" t="s">
        <v>74</v>
      </c>
      <c r="F954" s="10">
        <f>VLOOKUP(E954,Codebook!$A$4:$B$39,2,FALSE)</f>
        <v>0</v>
      </c>
    </row>
    <row r="955">
      <c r="E955" s="30" t="s">
        <v>74</v>
      </c>
      <c r="F955" s="10">
        <f>VLOOKUP(E955,Codebook!$A$4:$B$39,2,FALSE)</f>
        <v>0</v>
      </c>
    </row>
    <row r="956">
      <c r="E956" s="30" t="s">
        <v>74</v>
      </c>
      <c r="F956" s="10">
        <f>VLOOKUP(E956,Codebook!$A$4:$B$39,2,FALSE)</f>
        <v>0</v>
      </c>
    </row>
    <row r="957">
      <c r="E957" s="30" t="s">
        <v>74</v>
      </c>
      <c r="F957" s="10">
        <f>VLOOKUP(E957,Codebook!$A$4:$B$39,2,FALSE)</f>
        <v>0</v>
      </c>
    </row>
    <row r="958">
      <c r="E958" s="30" t="s">
        <v>74</v>
      </c>
      <c r="F958" s="10">
        <f>VLOOKUP(E958,Codebook!$A$4:$B$39,2,FALSE)</f>
        <v>0</v>
      </c>
    </row>
    <row r="959">
      <c r="E959" s="30" t="s">
        <v>74</v>
      </c>
      <c r="F959" s="10">
        <f>VLOOKUP(E959,Codebook!$A$4:$B$39,2,FALSE)</f>
        <v>0</v>
      </c>
    </row>
    <row r="960">
      <c r="E960" s="30" t="s">
        <v>74</v>
      </c>
      <c r="F960" s="10">
        <f>VLOOKUP(E960,Codebook!$A$4:$B$39,2,FALSE)</f>
        <v>0</v>
      </c>
    </row>
    <row r="961">
      <c r="E961" s="30" t="s">
        <v>74</v>
      </c>
      <c r="F961" s="10">
        <f>VLOOKUP(E961,Codebook!$A$4:$B$39,2,FALSE)</f>
        <v>0</v>
      </c>
    </row>
    <row r="962">
      <c r="E962" s="30" t="s">
        <v>74</v>
      </c>
      <c r="F962" s="10">
        <f>VLOOKUP(E962,Codebook!$A$4:$B$39,2,FALSE)</f>
        <v>0</v>
      </c>
    </row>
    <row r="963">
      <c r="E963" s="30" t="s">
        <v>74</v>
      </c>
      <c r="F963" s="10">
        <f>VLOOKUP(E963,Codebook!$A$4:$B$39,2,FALSE)</f>
        <v>0</v>
      </c>
    </row>
    <row r="964">
      <c r="E964" s="30" t="s">
        <v>74</v>
      </c>
      <c r="F964" s="10">
        <f>VLOOKUP(E964,Codebook!$A$4:$B$39,2,FALSE)</f>
        <v>0</v>
      </c>
    </row>
    <row r="965">
      <c r="E965" s="30" t="s">
        <v>74</v>
      </c>
      <c r="F965" s="10">
        <f>VLOOKUP(E965,Codebook!$A$4:$B$39,2,FALSE)</f>
        <v>0</v>
      </c>
    </row>
    <row r="966">
      <c r="E966" s="30" t="s">
        <v>74</v>
      </c>
      <c r="F966" s="10">
        <f>VLOOKUP(E966,Codebook!$A$4:$B$39,2,FALSE)</f>
        <v>0</v>
      </c>
    </row>
    <row r="967">
      <c r="E967" s="30" t="s">
        <v>74</v>
      </c>
      <c r="F967" s="10">
        <f>VLOOKUP(E967,Codebook!$A$4:$B$39,2,FALSE)</f>
        <v>0</v>
      </c>
    </row>
    <row r="968">
      <c r="E968" s="30" t="s">
        <v>74</v>
      </c>
      <c r="F968" s="10">
        <f>VLOOKUP(E968,Codebook!$A$4:$B$39,2,FALSE)</f>
        <v>0</v>
      </c>
    </row>
    <row r="969">
      <c r="E969" s="30" t="s">
        <v>74</v>
      </c>
      <c r="F969" s="10">
        <f>VLOOKUP(E969,Codebook!$A$4:$B$39,2,FALSE)</f>
        <v>0</v>
      </c>
    </row>
    <row r="970">
      <c r="E970" s="30" t="s">
        <v>74</v>
      </c>
      <c r="F970" s="10">
        <f>VLOOKUP(E970,Codebook!$A$4:$B$39,2,FALSE)</f>
        <v>0</v>
      </c>
    </row>
    <row r="971">
      <c r="E971" s="30" t="s">
        <v>74</v>
      </c>
      <c r="F971" s="10">
        <f>VLOOKUP(E971,Codebook!$A$4:$B$39,2,FALSE)</f>
        <v>0</v>
      </c>
    </row>
    <row r="972">
      <c r="E972" s="30" t="s">
        <v>74</v>
      </c>
      <c r="F972" s="10">
        <f>VLOOKUP(E972,Codebook!$A$4:$B$39,2,FALSE)</f>
        <v>0</v>
      </c>
    </row>
    <row r="973">
      <c r="E973" s="30" t="s">
        <v>74</v>
      </c>
      <c r="F973" s="10">
        <f>VLOOKUP(E973,Codebook!$A$4:$B$39,2,FALSE)</f>
        <v>0</v>
      </c>
    </row>
    <row r="974">
      <c r="E974" s="30" t="s">
        <v>74</v>
      </c>
      <c r="F974" s="10">
        <f>VLOOKUP(E974,Codebook!$A$4:$B$39,2,FALSE)</f>
        <v>0</v>
      </c>
    </row>
    <row r="975">
      <c r="E975" s="30" t="s">
        <v>74</v>
      </c>
      <c r="F975" s="10">
        <f>VLOOKUP(E975,Codebook!$A$4:$B$39,2,FALSE)</f>
        <v>0</v>
      </c>
    </row>
    <row r="976">
      <c r="E976" s="30" t="s">
        <v>74</v>
      </c>
      <c r="F976" s="10">
        <f>VLOOKUP(E976,Codebook!$A$4:$B$39,2,FALSE)</f>
        <v>0</v>
      </c>
    </row>
    <row r="977">
      <c r="E977" s="30" t="s">
        <v>74</v>
      </c>
      <c r="F977" s="10">
        <f>VLOOKUP(E977,Codebook!$A$4:$B$39,2,FALSE)</f>
        <v>0</v>
      </c>
    </row>
    <row r="978">
      <c r="E978" s="30" t="s">
        <v>74</v>
      </c>
      <c r="F978" s="10">
        <f>VLOOKUP(E978,Codebook!$A$4:$B$39,2,FALSE)</f>
        <v>0</v>
      </c>
    </row>
    <row r="979">
      <c r="E979" s="30" t="s">
        <v>74</v>
      </c>
      <c r="F979" s="10">
        <f>VLOOKUP(E979,Codebook!$A$4:$B$39,2,FALSE)</f>
        <v>0</v>
      </c>
    </row>
    <row r="980">
      <c r="E980" s="30" t="s">
        <v>74</v>
      </c>
      <c r="F980" s="10">
        <f>VLOOKUP(E980,Codebook!$A$4:$B$39,2,FALSE)</f>
        <v>0</v>
      </c>
    </row>
    <row r="981">
      <c r="E981" s="30" t="s">
        <v>74</v>
      </c>
      <c r="F981" s="10">
        <f>VLOOKUP(E981,Codebook!$A$4:$B$39,2,FALSE)</f>
        <v>0</v>
      </c>
    </row>
    <row r="982">
      <c r="E982" s="30" t="s">
        <v>74</v>
      </c>
      <c r="F982" s="10">
        <f>VLOOKUP(E982,Codebook!$A$4:$B$39,2,FALSE)</f>
        <v>0</v>
      </c>
    </row>
    <row r="983">
      <c r="E983" s="30" t="s">
        <v>74</v>
      </c>
      <c r="F983" s="10">
        <f>VLOOKUP(E983,Codebook!$A$4:$B$39,2,FALSE)</f>
        <v>0</v>
      </c>
    </row>
    <row r="984">
      <c r="E984" s="30" t="s">
        <v>74</v>
      </c>
      <c r="F984" s="10">
        <f>VLOOKUP(E984,Codebook!$A$4:$B$39,2,FALSE)</f>
        <v>0</v>
      </c>
    </row>
    <row r="985">
      <c r="E985" s="30" t="s">
        <v>74</v>
      </c>
      <c r="F985" s="10">
        <f>VLOOKUP(E985,Codebook!$A$4:$B$39,2,FALSE)</f>
        <v>0</v>
      </c>
    </row>
    <row r="986">
      <c r="E986" s="30" t="s">
        <v>74</v>
      </c>
      <c r="F986" s="10">
        <f>VLOOKUP(E986,Codebook!$A$4:$B$39,2,FALSE)</f>
        <v>0</v>
      </c>
    </row>
    <row r="987">
      <c r="E987" s="30" t="s">
        <v>74</v>
      </c>
      <c r="F987" s="10">
        <f>VLOOKUP(E987,Codebook!$A$4:$B$39,2,FALSE)</f>
        <v>0</v>
      </c>
    </row>
    <row r="988">
      <c r="E988" s="30" t="s">
        <v>74</v>
      </c>
      <c r="F988" s="10">
        <f>VLOOKUP(E988,Codebook!$A$4:$B$39,2,FALSE)</f>
        <v>0</v>
      </c>
    </row>
    <row r="989">
      <c r="E989" s="30" t="s">
        <v>74</v>
      </c>
      <c r="F989" s="10">
        <f>VLOOKUP(E989,Codebook!$A$4:$B$39,2,FALSE)</f>
        <v>0</v>
      </c>
    </row>
    <row r="990">
      <c r="E990" s="30" t="s">
        <v>74</v>
      </c>
      <c r="F990" s="10">
        <f>VLOOKUP(E990,Codebook!$A$4:$B$39,2,FALSE)</f>
        <v>0</v>
      </c>
    </row>
    <row r="991">
      <c r="E991" s="30" t="s">
        <v>74</v>
      </c>
      <c r="F991" s="10">
        <f>VLOOKUP(E991,Codebook!$A$4:$B$39,2,FALSE)</f>
        <v>0</v>
      </c>
    </row>
    <row r="992">
      <c r="E992" s="30" t="s">
        <v>74</v>
      </c>
      <c r="F992" s="10">
        <f>VLOOKUP(E992,Codebook!$A$4:$B$39,2,FALSE)</f>
        <v>0</v>
      </c>
    </row>
    <row r="993">
      <c r="E993" s="30" t="s">
        <v>74</v>
      </c>
      <c r="F993" s="10">
        <f>VLOOKUP(E993,Codebook!$A$4:$B$39,2,FALSE)</f>
        <v>0</v>
      </c>
    </row>
    <row r="994">
      <c r="E994" s="30" t="s">
        <v>74</v>
      </c>
      <c r="F994" s="10">
        <f>VLOOKUP(E994,Codebook!$A$4:$B$39,2,FALSE)</f>
        <v>0</v>
      </c>
    </row>
    <row r="995">
      <c r="E995" s="30" t="s">
        <v>74</v>
      </c>
      <c r="F995" s="10">
        <f>VLOOKUP(E995,Codebook!$A$4:$B$39,2,FALSE)</f>
        <v>0</v>
      </c>
    </row>
    <row r="996">
      <c r="E996" s="30" t="s">
        <v>74</v>
      </c>
      <c r="F996" s="10">
        <f>VLOOKUP(E996,Codebook!$A$4:$B$39,2,FALSE)</f>
        <v>0</v>
      </c>
    </row>
    <row r="997">
      <c r="E997" s="30" t="s">
        <v>74</v>
      </c>
      <c r="F997" s="10">
        <f>VLOOKUP(E997,Codebook!$A$4:$B$39,2,FALSE)</f>
        <v>0</v>
      </c>
    </row>
  </sheetData>
  <autoFilter ref="$A$9:$F$96">
    <filterColumn colId="0">
      <filters>
        <filter val="TRUE"/>
      </filters>
    </filterColumn>
    <filterColumn colId="4">
      <filters>
        <filter val="Ignore"/>
        <filter val="Industrial and Manufacturing"/>
        <filter val="Railway"/>
        <filter val="Roads"/>
        <filter val="Parks and Playground"/>
        <filter val="Transportation and Utility"/>
        <filter val="Schools"/>
        <filter val="Hospitals and medical centers"/>
        <filter val="Existing Agriculture"/>
        <filter val="Other public facilities and institutions"/>
        <filter val="Mines or other extraction"/>
        <filter val="Residential - Multi family"/>
        <filter val="Sports venues"/>
        <filter val="Waterways"/>
        <filter val="Churches"/>
        <filter val="Parking"/>
        <filter val="Existing community food production"/>
        <filter val="Waste disposal"/>
        <filter val="Misc. private structures"/>
        <filter val="Existing agriculture"/>
        <filter val="Commercial"/>
        <filter val="General Residential"/>
        <filter val="Vacant land"/>
        <filter val="Scientific facilities or historic sites"/>
        <filter val="Other public open space, used"/>
        <filter val="Land cover - ignore"/>
        <filter val="Hotels and Temporary residences"/>
        <filter val="Residential - Single-family"/>
      </filters>
    </filterColumn>
  </autoFilter>
  <dataValidations>
    <dataValidation type="list" allowBlank="1" sqref="E10:E997">
      <formula1>Codebook!$A$4:$A$39</formula1>
    </dataValidation>
  </dataValidations>
  <hyperlinks>
    <hyperlink r:id="rId1" ref="B6"/>
  </hyperlinks>
  <drawing r:id="rId2"/>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8.14"/>
    <col customWidth="1" min="2" max="2" width="36.29"/>
    <col customWidth="1" min="3" max="3" width="33.0"/>
    <col customWidth="1" min="4" max="4" width="15.86"/>
    <col customWidth="1" min="5" max="26" width="8.86"/>
  </cols>
  <sheetData>
    <row r="1">
      <c r="A1" s="1" t="s">
        <v>890</v>
      </c>
    </row>
    <row r="2">
      <c r="A2" s="2" t="s">
        <v>891</v>
      </c>
    </row>
    <row r="3">
      <c r="A3" s="5" t="s">
        <v>892</v>
      </c>
      <c r="B3" s="5" t="s">
        <v>893</v>
      </c>
      <c r="C3" s="5" t="s">
        <v>89</v>
      </c>
      <c r="D3" s="5" t="s">
        <v>90</v>
      </c>
    </row>
    <row r="4">
      <c r="A4" s="8" t="s">
        <v>894</v>
      </c>
      <c r="B4" s="8" t="s">
        <v>895</v>
      </c>
      <c r="C4" s="10" t="s">
        <v>66</v>
      </c>
      <c r="D4" s="15">
        <f>VLOOKUP(C4,Codebook!$A$4:$B$39,2,FALSE)</f>
        <v>82</v>
      </c>
    </row>
    <row r="5">
      <c r="A5" s="8" t="s">
        <v>896</v>
      </c>
      <c r="B5" s="8" t="s">
        <v>897</v>
      </c>
      <c r="C5" s="8" t="s">
        <v>38</v>
      </c>
      <c r="D5" s="8">
        <f>VLOOKUP(C5,Codebook!$A$4:$B$39,2,FALSE)</f>
        <v>32</v>
      </c>
    </row>
    <row r="6">
      <c r="A6" s="8" t="s">
        <v>898</v>
      </c>
      <c r="B6" s="8" t="s">
        <v>899</v>
      </c>
      <c r="C6" s="8" t="s">
        <v>22</v>
      </c>
      <c r="D6" s="8">
        <f>VLOOKUP(C6,Codebook!$A$4:$B$39,2,FALSE)</f>
        <v>21</v>
      </c>
    </row>
    <row r="7">
      <c r="A7" s="8" t="s">
        <v>900</v>
      </c>
      <c r="B7" s="8" t="s">
        <v>901</v>
      </c>
      <c r="C7" s="8" t="s">
        <v>68</v>
      </c>
      <c r="D7" s="8">
        <f>VLOOKUP(C7,Codebook!$A$4:$B$39,2,FALSE)</f>
        <v>83</v>
      </c>
    </row>
    <row r="8">
      <c r="A8" s="8" t="s">
        <v>902</v>
      </c>
      <c r="B8" s="8" t="s">
        <v>903</v>
      </c>
      <c r="C8" s="8" t="s">
        <v>55</v>
      </c>
      <c r="D8" s="8">
        <f>VLOOKUP(C8,Codebook!$A$4:$B$39,2,FALSE)</f>
        <v>42</v>
      </c>
    </row>
    <row r="9">
      <c r="A9" s="8" t="s">
        <v>904</v>
      </c>
      <c r="B9" s="8" t="s">
        <v>336</v>
      </c>
      <c r="C9" s="8" t="s">
        <v>38</v>
      </c>
      <c r="D9" s="8">
        <f>VLOOKUP(C9,Codebook!$A$4:$B$39,2,FALSE)</f>
        <v>32</v>
      </c>
    </row>
    <row r="10">
      <c r="A10" s="8" t="s">
        <v>905</v>
      </c>
      <c r="B10" s="8" t="s">
        <v>906</v>
      </c>
      <c r="C10" s="8" t="s">
        <v>40</v>
      </c>
      <c r="D10" s="8">
        <f>VLOOKUP(C10,Codebook!$A$4:$B$39,2,FALSE)</f>
        <v>33</v>
      </c>
    </row>
    <row r="11">
      <c r="A11" s="8" t="s">
        <v>907</v>
      </c>
      <c r="B11" s="8" t="s">
        <v>908</v>
      </c>
      <c r="C11" s="8" t="s">
        <v>68</v>
      </c>
      <c r="D11" s="8">
        <f>VLOOKUP(C11,Codebook!$A$4:$B$39,2,FALSE)</f>
        <v>83</v>
      </c>
    </row>
    <row r="12">
      <c r="A12" s="8" t="s">
        <v>909</v>
      </c>
      <c r="B12" s="8" t="s">
        <v>910</v>
      </c>
      <c r="C12" s="8" t="s">
        <v>57</v>
      </c>
      <c r="D12" s="8">
        <f>VLOOKUP(C12,Codebook!$A$4:$B$39,2,FALSE)</f>
        <v>43</v>
      </c>
    </row>
    <row r="13">
      <c r="A13" s="8" t="s">
        <v>911</v>
      </c>
      <c r="B13" s="8" t="s">
        <v>912</v>
      </c>
      <c r="C13" s="8" t="s">
        <v>27</v>
      </c>
      <c r="D13" s="8">
        <f>VLOOKUP(C13,Codebook!$A$4:$B$39,2,FALSE)</f>
        <v>23</v>
      </c>
    </row>
    <row r="14">
      <c r="A14" s="8" t="s">
        <v>913</v>
      </c>
      <c r="B14" s="8" t="s">
        <v>274</v>
      </c>
      <c r="C14" s="8" t="s">
        <v>70</v>
      </c>
      <c r="D14" s="8">
        <f>VLOOKUP(C14,Codebook!$A$4:$B$39,2,FALSE)</f>
        <v>90</v>
      </c>
    </row>
    <row r="15">
      <c r="A15" s="8" t="s">
        <v>914</v>
      </c>
      <c r="B15" s="8" t="s">
        <v>915</v>
      </c>
      <c r="C15" s="8" t="s">
        <v>40</v>
      </c>
      <c r="D15" s="8">
        <f>VLOOKUP(C15,Codebook!$A$4:$B$39,2,FALSE)</f>
        <v>33</v>
      </c>
    </row>
    <row r="16">
      <c r="A16" s="8" t="s">
        <v>916</v>
      </c>
      <c r="B16" s="8" t="s">
        <v>917</v>
      </c>
      <c r="C16" s="8" t="s">
        <v>38</v>
      </c>
      <c r="D16" s="8">
        <f>VLOOKUP(C16,Codebook!$A$4:$B$39,2,FALSE)</f>
        <v>32</v>
      </c>
    </row>
    <row r="17">
      <c r="A17" s="8" t="s">
        <v>918</v>
      </c>
      <c r="B17" s="8" t="s">
        <v>919</v>
      </c>
      <c r="C17" s="8" t="s">
        <v>55</v>
      </c>
      <c r="D17" s="8">
        <f>VLOOKUP(C17,Codebook!$A$4:$B$39,2,FALSE)</f>
        <v>42</v>
      </c>
    </row>
    <row r="18">
      <c r="A18" s="8" t="s">
        <v>920</v>
      </c>
      <c r="B18" s="8" t="s">
        <v>921</v>
      </c>
      <c r="C18" s="9" t="s">
        <v>32</v>
      </c>
      <c r="D18" s="8">
        <f>VLOOKUP(C18,Codebook!$A$4:$B$39,2,FALSE)</f>
        <v>26</v>
      </c>
    </row>
    <row r="19">
      <c r="A19" s="8" t="s">
        <v>922</v>
      </c>
      <c r="B19" s="8" t="s">
        <v>923</v>
      </c>
      <c r="C19" s="8" t="s">
        <v>68</v>
      </c>
      <c r="D19" s="8">
        <f>VLOOKUP(C19,Codebook!$A$4:$B$39,2,FALSE)</f>
        <v>83</v>
      </c>
    </row>
    <row r="20">
      <c r="A20" s="8" t="s">
        <v>924</v>
      </c>
      <c r="B20" s="8" t="s">
        <v>925</v>
      </c>
      <c r="C20" s="8" t="s">
        <v>63</v>
      </c>
      <c r="D20" s="8">
        <f>VLOOKUP(C20,Codebook!$A$4:$B$39,2,FALSE)</f>
        <v>80</v>
      </c>
    </row>
    <row r="21" ht="15.75" customHeight="1">
      <c r="A21" s="8" t="s">
        <v>926</v>
      </c>
      <c r="B21" s="8" t="s">
        <v>927</v>
      </c>
      <c r="C21" s="8" t="s">
        <v>38</v>
      </c>
      <c r="D21" s="8">
        <f>VLOOKUP(C21,Codebook!$A$4:$B$39,2,FALSE)</f>
        <v>32</v>
      </c>
    </row>
    <row r="22" ht="15.75" customHeight="1">
      <c r="A22" s="8" t="s">
        <v>928</v>
      </c>
      <c r="B22" s="8" t="s">
        <v>929</v>
      </c>
      <c r="C22" s="8" t="s">
        <v>27</v>
      </c>
      <c r="D22" s="8">
        <f>VLOOKUP(C22,Codebook!$A$4:$B$39,2,FALSE)</f>
        <v>23</v>
      </c>
    </row>
    <row r="23" ht="15.75" customHeight="1">
      <c r="A23" s="8" t="s">
        <v>930</v>
      </c>
      <c r="B23" s="8" t="s">
        <v>931</v>
      </c>
      <c r="C23" s="9" t="s">
        <v>59</v>
      </c>
      <c r="D23" s="8">
        <f>VLOOKUP(C23,Codebook!$A$4:$B$39,2,FALSE)</f>
        <v>70</v>
      </c>
    </row>
    <row r="24" ht="15.75" customHeight="1">
      <c r="A24" s="8" t="s">
        <v>932</v>
      </c>
      <c r="B24" s="8" t="s">
        <v>933</v>
      </c>
      <c r="C24" s="8" t="s">
        <v>40</v>
      </c>
      <c r="D24" s="8">
        <f>VLOOKUP(C24,Codebook!$A$4:$B$39,2,FALSE)</f>
        <v>33</v>
      </c>
    </row>
    <row r="25" ht="15.75" customHeight="1">
      <c r="A25" s="8" t="s">
        <v>934</v>
      </c>
      <c r="B25" s="8" t="s">
        <v>935</v>
      </c>
      <c r="C25" s="9" t="s">
        <v>64</v>
      </c>
      <c r="D25" s="8">
        <f>VLOOKUP(C25,Codebook!$A$4:$B$39,2,FALSE)</f>
        <v>81</v>
      </c>
    </row>
    <row r="26" ht="15.75" customHeight="1">
      <c r="A26" s="8" t="s">
        <v>936</v>
      </c>
      <c r="B26" s="8" t="s">
        <v>937</v>
      </c>
      <c r="C26" s="8" t="s">
        <v>9</v>
      </c>
      <c r="D26" s="8">
        <f>VLOOKUP(C26,Codebook!$A$4:$B$39,2,FALSE)</f>
        <v>10</v>
      </c>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qref="C4:C26">
      <formula1>Codebook!$A$4:$A$39</formula1>
    </dataValidation>
  </dataValidations>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1.71"/>
    <col customWidth="1" min="2" max="2" width="36.86"/>
    <col customWidth="1" min="3" max="3" width="44.86"/>
    <col customWidth="1" min="4" max="4" width="16.86"/>
    <col customWidth="1" min="5" max="5" width="15.43"/>
    <col customWidth="1" min="6" max="6" width="12.86"/>
    <col customWidth="1" min="7" max="26" width="8.86"/>
  </cols>
  <sheetData>
    <row r="1">
      <c r="A1" s="1" t="s">
        <v>938</v>
      </c>
    </row>
    <row r="3">
      <c r="A3" s="5" t="s">
        <v>939</v>
      </c>
      <c r="B3" s="5" t="s">
        <v>940</v>
      </c>
      <c r="C3" s="5" t="s">
        <v>941</v>
      </c>
      <c r="D3" s="5" t="s">
        <v>942</v>
      </c>
      <c r="E3" s="6" t="s">
        <v>943</v>
      </c>
      <c r="F3" s="31" t="s">
        <v>944</v>
      </c>
    </row>
    <row r="4">
      <c r="A4" s="8">
        <v>1.0</v>
      </c>
      <c r="B4" s="9" t="s">
        <v>945</v>
      </c>
      <c r="C4" s="8" t="s">
        <v>12</v>
      </c>
      <c r="D4" s="15">
        <f>VLOOKUP(C4,Codebook!$A$4:$B$39,2,FALSE)</f>
        <v>11</v>
      </c>
      <c r="E4" s="15" t="str">
        <f>VLOOKUP(C4,Codebook!$A$4:$F$39,4,FALSE)</f>
        <v>Individual</v>
      </c>
      <c r="F4" s="15" t="str">
        <f>VLOOKUP(C4,Codebook!$A$4:$F$39,5,FALSE)</f>
        <v>Individual</v>
      </c>
    </row>
    <row r="5">
      <c r="A5" s="8">
        <v>2.0</v>
      </c>
      <c r="B5" s="9" t="s">
        <v>946</v>
      </c>
      <c r="C5" s="8" t="s">
        <v>14</v>
      </c>
      <c r="D5" s="15">
        <f>VLOOKUP(C5,Codebook!$A$4:$B$39,2,FALSE)</f>
        <v>12</v>
      </c>
      <c r="E5" s="15" t="str">
        <f>VLOOKUP(C5,Codebook!$A$4:$F$39,4,FALSE)</f>
        <v>Community</v>
      </c>
      <c r="F5" s="15" t="str">
        <f>VLOOKUP(C5,Codebook!$A$4:$F$39,5,FALSE)</f>
        <v>Community</v>
      </c>
    </row>
    <row r="6">
      <c r="A6" s="8">
        <v>3.0</v>
      </c>
      <c r="B6" s="9" t="s">
        <v>947</v>
      </c>
      <c r="C6" s="8" t="s">
        <v>14</v>
      </c>
      <c r="D6" s="15">
        <f>VLOOKUP(C6,Codebook!$A$4:$B$39,2,FALSE)</f>
        <v>12</v>
      </c>
      <c r="E6" s="15" t="str">
        <f>VLOOKUP(C6,Codebook!$A$4:$F$39,4,FALSE)</f>
        <v>Community</v>
      </c>
      <c r="F6" s="15" t="str">
        <f>VLOOKUP(C6,Codebook!$A$4:$F$39,5,FALSE)</f>
        <v>Community</v>
      </c>
    </row>
    <row r="7">
      <c r="A7" s="8">
        <v>4.0</v>
      </c>
      <c r="B7" s="9" t="s">
        <v>948</v>
      </c>
      <c r="C7" s="8" t="s">
        <v>22</v>
      </c>
      <c r="D7" s="15">
        <f>VLOOKUP(C7,Codebook!$A$4:$B$39,2,FALSE)</f>
        <v>21</v>
      </c>
      <c r="E7" s="15" t="str">
        <f>VLOOKUP(C7,Codebook!$A$4:$F$39,4,FALSE)</f>
        <v>Community</v>
      </c>
      <c r="F7" s="15" t="str">
        <f>VLOOKUP(C7,Codebook!$A$4:$F$39,5,FALSE)</f>
        <v>Community</v>
      </c>
    </row>
    <row r="8">
      <c r="A8" s="8">
        <v>5.0</v>
      </c>
      <c r="B8" s="9" t="s">
        <v>949</v>
      </c>
      <c r="C8" s="8" t="s">
        <v>25</v>
      </c>
      <c r="D8" s="15">
        <f>VLOOKUP(C8,Codebook!$A$4:$B$39,2,FALSE)</f>
        <v>22</v>
      </c>
      <c r="E8" s="15" t="str">
        <f>VLOOKUP(C8,Codebook!$A$4:$F$39,4,FALSE)</f>
        <v>Farm</v>
      </c>
      <c r="F8" s="15" t="str">
        <f>VLOOKUP(C8,Codebook!$A$4:$F$39,5,FALSE)</f>
        <v>Farm</v>
      </c>
    </row>
    <row r="9">
      <c r="A9" s="8">
        <v>6.0</v>
      </c>
      <c r="B9" s="9" t="s">
        <v>950</v>
      </c>
      <c r="C9" s="8" t="s">
        <v>27</v>
      </c>
      <c r="D9" s="15">
        <f>VLOOKUP(C9,Codebook!$A$4:$B$39,2,FALSE)</f>
        <v>23</v>
      </c>
      <c r="E9" s="15" t="str">
        <f>VLOOKUP(C9,Codebook!$A$4:$F$39,4,FALSE)</f>
        <v>Farm</v>
      </c>
      <c r="F9" s="15" t="str">
        <f>VLOOKUP(C9,Codebook!$A$4:$F$39,5,FALSE)</f>
        <v>Farm</v>
      </c>
    </row>
    <row r="10">
      <c r="A10" s="8">
        <v>7.0</v>
      </c>
      <c r="B10" s="9" t="s">
        <v>951</v>
      </c>
      <c r="C10" s="8" t="s">
        <v>55</v>
      </c>
      <c r="D10" s="15">
        <f>VLOOKUP(C10,Codebook!$A$4:$B$39,2,FALSE)</f>
        <v>42</v>
      </c>
      <c r="E10" s="15" t="str">
        <f>VLOOKUP(C10,Codebook!$A$4:$F$39,4,FALSE)</f>
        <v>--</v>
      </c>
      <c r="F10" s="15" t="str">
        <f>VLOOKUP(C10,Codebook!$A$4:$F$39,5,FALSE)</f>
        <v>--</v>
      </c>
    </row>
    <row r="11">
      <c r="A11" s="8">
        <v>8.0</v>
      </c>
      <c r="B11" s="9" t="s">
        <v>952</v>
      </c>
      <c r="C11" s="8" t="s">
        <v>51</v>
      </c>
      <c r="D11" s="15">
        <f>VLOOKUP(C11,Codebook!$A$4:$B$39,2,FALSE)</f>
        <v>39</v>
      </c>
      <c r="E11" s="15" t="str">
        <f>VLOOKUP(C11,Codebook!$A$4:$F$39,4,FALSE)</f>
        <v>--</v>
      </c>
      <c r="F11" s="15" t="str">
        <f>VLOOKUP(C11,Codebook!$A$4:$F$39,5,FALSE)</f>
        <v>--</v>
      </c>
    </row>
    <row r="12">
      <c r="A12" s="8">
        <v>9.0</v>
      </c>
      <c r="B12" s="9" t="s">
        <v>953</v>
      </c>
      <c r="C12" s="8" t="s">
        <v>38</v>
      </c>
      <c r="D12" s="15">
        <f>VLOOKUP(C12,Codebook!$A$4:$B$39,2,FALSE)</f>
        <v>32</v>
      </c>
      <c r="E12" s="15" t="str">
        <f>VLOOKUP(C12,Codebook!$A$4:$F$39,4,FALSE)</f>
        <v>--</v>
      </c>
      <c r="F12" s="15" t="str">
        <f>VLOOKUP(C12,Codebook!$A$4:$F$39,5,FALSE)</f>
        <v>--</v>
      </c>
    </row>
    <row r="13">
      <c r="A13" s="8">
        <v>10.0</v>
      </c>
      <c r="B13" s="9" t="s">
        <v>954</v>
      </c>
      <c r="C13" s="9" t="s">
        <v>53</v>
      </c>
      <c r="D13" s="15">
        <f>VLOOKUP(C13,Codebook!$A$4:$B$39,2,FALSE)</f>
        <v>41</v>
      </c>
      <c r="E13" s="15" t="str">
        <f>VLOOKUP(C13,Codebook!$A$4:$F$39,4,FALSE)</f>
        <v>Community</v>
      </c>
      <c r="F13" s="15" t="str">
        <f>VLOOKUP(C13,Codebook!$A$4:$F$39,5,FALSE)</f>
        <v>Community</v>
      </c>
    </row>
    <row r="14">
      <c r="A14" s="8">
        <v>11.0</v>
      </c>
      <c r="B14" s="9" t="s">
        <v>955</v>
      </c>
      <c r="C14" s="9" t="s">
        <v>59</v>
      </c>
      <c r="D14" s="15">
        <f>VLOOKUP(C14,Codebook!$A$4:$B$39,2,FALSE)</f>
        <v>70</v>
      </c>
      <c r="E14" s="15" t="str">
        <f>VLOOKUP(C14,Codebook!$A$4:$F$39,4,FALSE)</f>
        <v>Community</v>
      </c>
      <c r="F14" s="15" t="str">
        <f>VLOOKUP(C14,Codebook!$A$4:$F$39,5,FALSE)</f>
        <v>Community</v>
      </c>
    </row>
    <row r="15">
      <c r="A15" s="9" t="s">
        <v>956</v>
      </c>
      <c r="B15" s="32" t="s">
        <v>957</v>
      </c>
      <c r="C15" s="9" t="s">
        <v>68</v>
      </c>
      <c r="D15" s="15">
        <f>VLOOKUP(C15,Codebook!$A$4:$B$39,2,FALSE)</f>
        <v>83</v>
      </c>
      <c r="E15" s="15" t="str">
        <f>VLOOKUP(C15,Codebook!$A$4:$F$39,4,FALSE)</f>
        <v>--</v>
      </c>
      <c r="F15" s="15" t="str">
        <f>VLOOKUP(C15,Codebook!$A$4:$F$39,5,FALSE)</f>
        <v>--</v>
      </c>
    </row>
    <row r="16">
      <c r="A16" s="8" t="s">
        <v>956</v>
      </c>
      <c r="B16" s="33" t="s">
        <v>958</v>
      </c>
      <c r="C16" s="9" t="s">
        <v>64</v>
      </c>
      <c r="D16" s="15">
        <f>VLOOKUP(C16,Codebook!$A$4:$B$39,2,FALSE)</f>
        <v>81</v>
      </c>
      <c r="E16" s="15" t="str">
        <f>VLOOKUP(C16,Codebook!$A$4:$F$39,4,FALSE)</f>
        <v>--</v>
      </c>
      <c r="F16" s="15" t="str">
        <f>VLOOKUP(C16,Codebook!$A$4:$F$39,5,FALSE)</f>
        <v>--</v>
      </c>
    </row>
    <row r="17">
      <c r="A17" s="8" t="s">
        <v>956</v>
      </c>
      <c r="B17" s="33" t="s">
        <v>959</v>
      </c>
      <c r="C17" s="9" t="s">
        <v>63</v>
      </c>
      <c r="D17" s="15">
        <f>VLOOKUP(C17,Codebook!$A$4:$B$39,2,FALSE)</f>
        <v>80</v>
      </c>
      <c r="E17" s="15" t="str">
        <f>VLOOKUP(C17,Codebook!$A$4:$F$39,4,FALSE)</f>
        <v>--</v>
      </c>
      <c r="F17" s="15" t="str">
        <f>VLOOKUP(C17,Codebook!$A$4:$F$39,5,FALSE)</f>
        <v>--</v>
      </c>
    </row>
    <row r="18">
      <c r="A18" s="8" t="s">
        <v>956</v>
      </c>
      <c r="B18" s="33" t="s">
        <v>960</v>
      </c>
      <c r="C18" s="9" t="s">
        <v>53</v>
      </c>
      <c r="D18" s="15">
        <f>VLOOKUP(C18,Codebook!$A$4:$B$39,2,FALSE)</f>
        <v>41</v>
      </c>
      <c r="E18" s="15" t="str">
        <f>VLOOKUP(C18,Codebook!$A$4:$F$39,4,FALSE)</f>
        <v>Community</v>
      </c>
      <c r="F18" s="15" t="str">
        <f>VLOOKUP(C18,Codebook!$A$4:$F$39,5,FALSE)</f>
        <v>Community</v>
      </c>
    </row>
    <row r="19">
      <c r="A19" s="8" t="s">
        <v>956</v>
      </c>
      <c r="B19" s="33" t="s">
        <v>961</v>
      </c>
      <c r="C19" s="8" t="s">
        <v>36</v>
      </c>
      <c r="D19" s="15">
        <f>VLOOKUP(C19,Codebook!$A$4:$B$39,2,FALSE)</f>
        <v>31</v>
      </c>
      <c r="E19" s="15" t="str">
        <f>VLOOKUP(C19,Codebook!$A$4:$F$39,4,FALSE)</f>
        <v>--</v>
      </c>
      <c r="F19" s="15" t="str">
        <f>VLOOKUP(C19,Codebook!$A$4:$F$39,5,FALSE)</f>
        <v>--</v>
      </c>
    </row>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dataValidations>
    <dataValidation type="list" allowBlank="1" sqref="C4:C19">
      <formula1>Codebook!$A$4:$A$39</formula1>
    </dataValidation>
  </dataValidations>
  <hyperlinks>
    <hyperlink r:id="rId1" ref="B16"/>
    <hyperlink r:id="rId2" ref="B17"/>
    <hyperlink r:id="rId3" ref="B18"/>
    <hyperlink r:id="rId4" ref="B19"/>
  </hyperlinks>
  <printOptions/>
  <pageMargins bottom="0.75" footer="0.0" header="0.0" left="0.7" right="0.7" top="0.75"/>
  <pageSetup orientation="landscape"/>
  <drawing r:id="rId5"/>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5.86"/>
    <col customWidth="1" min="2" max="2" width="21.29"/>
    <col customWidth="1" min="3" max="3" width="15.14"/>
    <col customWidth="1" min="4" max="4" width="35.43"/>
    <col customWidth="1" min="5" max="26" width="8.86"/>
  </cols>
  <sheetData>
    <row r="1">
      <c r="A1" s="1" t="s">
        <v>962</v>
      </c>
    </row>
    <row r="3">
      <c r="A3" s="5" t="s">
        <v>963</v>
      </c>
      <c r="B3" s="5" t="s">
        <v>964</v>
      </c>
      <c r="C3" s="5" t="s">
        <v>965</v>
      </c>
      <c r="D3" s="5" t="s">
        <v>381</v>
      </c>
    </row>
    <row r="4">
      <c r="A4" s="8" t="s">
        <v>966</v>
      </c>
      <c r="B4" s="8"/>
      <c r="C4" s="8">
        <v>90.0</v>
      </c>
      <c r="D4" s="8"/>
    </row>
    <row r="5">
      <c r="A5" s="8" t="s">
        <v>967</v>
      </c>
      <c r="B5" s="8"/>
      <c r="C5" s="8">
        <v>11.0</v>
      </c>
      <c r="D5" s="8"/>
    </row>
    <row r="6">
      <c r="A6" s="8" t="s">
        <v>968</v>
      </c>
      <c r="B6" s="8"/>
      <c r="C6" s="8">
        <v>32.0</v>
      </c>
      <c r="D6" s="8"/>
    </row>
    <row r="7">
      <c r="A7" s="8" t="s">
        <v>969</v>
      </c>
      <c r="B7" s="8"/>
      <c r="C7" s="8">
        <v>23.0</v>
      </c>
      <c r="D7" s="8"/>
    </row>
    <row r="8">
      <c r="A8" s="8" t="s">
        <v>970</v>
      </c>
      <c r="B8" s="8"/>
      <c r="C8" s="8">
        <v>38.0</v>
      </c>
      <c r="D8" s="8"/>
    </row>
    <row r="9">
      <c r="A9" s="8" t="s">
        <v>971</v>
      </c>
      <c r="B9" s="8"/>
      <c r="C9" s="8">
        <v>22.0</v>
      </c>
      <c r="D9" s="8"/>
    </row>
    <row r="10">
      <c r="A10" s="8" t="s">
        <v>972</v>
      </c>
      <c r="B10" s="8"/>
      <c r="C10" s="8">
        <v>23.0</v>
      </c>
      <c r="D10" s="8"/>
    </row>
    <row r="11">
      <c r="A11" s="8" t="s">
        <v>973</v>
      </c>
      <c r="B11" s="8"/>
      <c r="C11" s="8">
        <v>39.0</v>
      </c>
      <c r="D11" s="8"/>
    </row>
    <row r="12">
      <c r="A12" s="8" t="s">
        <v>974</v>
      </c>
      <c r="B12" s="8"/>
      <c r="C12" s="8">
        <v>34.0</v>
      </c>
      <c r="D12" s="8"/>
    </row>
    <row r="13">
      <c r="A13" s="8" t="s">
        <v>975</v>
      </c>
      <c r="B13" s="8"/>
      <c r="C13" s="8">
        <v>21.0</v>
      </c>
      <c r="D13" s="8"/>
    </row>
    <row r="14">
      <c r="A14" s="8" t="s">
        <v>976</v>
      </c>
      <c r="B14" s="8"/>
      <c r="C14" s="8">
        <v>12.0</v>
      </c>
      <c r="D14" s="8"/>
    </row>
    <row r="15">
      <c r="A15" s="8" t="s">
        <v>977</v>
      </c>
      <c r="B15" s="8"/>
      <c r="C15" s="8">
        <v>70.0</v>
      </c>
      <c r="D15" s="8"/>
    </row>
    <row r="16">
      <c r="A16" s="8" t="s">
        <v>978</v>
      </c>
      <c r="B16" s="8"/>
      <c r="C16" s="8">
        <v>22.0</v>
      </c>
      <c r="D16" s="8"/>
    </row>
    <row r="17">
      <c r="A17" s="8" t="s">
        <v>979</v>
      </c>
      <c r="B17" s="8"/>
      <c r="C17" s="8">
        <v>41.0</v>
      </c>
      <c r="D17" s="8"/>
    </row>
    <row r="18">
      <c r="A18" s="8" t="s">
        <v>980</v>
      </c>
      <c r="B18" s="8"/>
      <c r="C18" s="8">
        <v>31.0</v>
      </c>
      <c r="D18" s="8"/>
    </row>
    <row r="19">
      <c r="A19" s="8" t="s">
        <v>981</v>
      </c>
      <c r="B19" s="8"/>
      <c r="C19" s="8">
        <v>22.0</v>
      </c>
      <c r="D19" s="8"/>
    </row>
    <row r="20">
      <c r="A20" s="8" t="s">
        <v>982</v>
      </c>
      <c r="B20" s="8"/>
      <c r="C20" s="8">
        <v>11.0</v>
      </c>
      <c r="D20" s="8"/>
    </row>
    <row r="21" ht="15.75" customHeight="1">
      <c r="A21" s="8" t="s">
        <v>983</v>
      </c>
      <c r="B21" s="8"/>
      <c r="C21" s="8">
        <v>90.0</v>
      </c>
      <c r="D21" s="8" t="s">
        <v>984</v>
      </c>
    </row>
    <row r="22" ht="15.75" customHeight="1">
      <c r="A22" s="8" t="s">
        <v>985</v>
      </c>
      <c r="B22" s="8"/>
      <c r="C22" s="8">
        <v>70.0</v>
      </c>
      <c r="D22" s="8"/>
    </row>
    <row r="23" ht="15.75" customHeight="1">
      <c r="A23" s="8" t="s">
        <v>986</v>
      </c>
      <c r="B23" s="8"/>
      <c r="C23" s="8">
        <v>82.0</v>
      </c>
      <c r="D23" s="8"/>
    </row>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2015-06-05T18:17:20Z</dcterms:created>
  <dc:creator>Hawes, Jason 'Jake'</dc:creator>
</cp:coreProperties>
</file>