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65" yWindow="135" windowWidth="20820" windowHeight="113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9" i="1" l="1"/>
  <c r="P9" i="1"/>
  <c r="N9" i="1"/>
  <c r="O8" i="1"/>
  <c r="P8" i="1"/>
  <c r="N8" i="1"/>
  <c r="I41" i="1" l="1"/>
  <c r="I40" i="1"/>
  <c r="I38" i="1"/>
  <c r="E37" i="1"/>
  <c r="D36" i="1"/>
  <c r="D34" i="1"/>
  <c r="E34" i="1"/>
  <c r="G34" i="1"/>
  <c r="H34" i="1"/>
  <c r="I34" i="1"/>
  <c r="C34" i="1"/>
  <c r="D33" i="1"/>
  <c r="E33" i="1"/>
  <c r="G33" i="1"/>
  <c r="H33" i="1"/>
  <c r="I33" i="1"/>
  <c r="C33" i="1"/>
</calcChain>
</file>

<file path=xl/sharedStrings.xml><?xml version="1.0" encoding="utf-8"?>
<sst xmlns="http://schemas.openxmlformats.org/spreadsheetml/2006/main" count="33" uniqueCount="15">
  <si>
    <t>contro-1min</t>
  </si>
  <si>
    <t>control-5min</t>
  </si>
  <si>
    <t>control-10min</t>
  </si>
  <si>
    <t>MCSF-1min</t>
  </si>
  <si>
    <t>MCSF-5min</t>
  </si>
  <si>
    <t>MCSF-10min</t>
  </si>
  <si>
    <t>Average</t>
  </si>
  <si>
    <t>STDEV</t>
  </si>
  <si>
    <t>TTEST</t>
  </si>
  <si>
    <t>LY-Timecourse</t>
  </si>
  <si>
    <t>6/1-/2015</t>
  </si>
  <si>
    <t>MCSF</t>
  </si>
  <si>
    <t>control</t>
  </si>
  <si>
    <t xml:space="preserve"> 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</si>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</sst>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3" xfId="0" applyFont="1" applyBorder="1"/>
    <xf numFmtId="0" fontId="1" fillId="0" borderId="8" xfId="0" applyFont="1" applyBorder="1"/>
    <xf numFmtId="0" fontId="0" fillId="0" borderId="1" xfId="0" applyFont="1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16" xfId="0" applyBorder="1"/>
    <xf numFmtId="0" fontId="0" fillId="0" borderId="17" xfId="0" applyBorder="1"/>
    <xf numFmtId="0" fontId="1" fillId="0" borderId="18" xfId="0" applyFont="1" applyBorder="1"/>
    <xf numFmtId="0" fontId="0" fillId="0" borderId="18" xfId="0" applyFont="1" applyBorder="1"/>
    <xf numFmtId="0" fontId="0" fillId="0" borderId="19" xfId="0" applyBorder="1"/>
    <xf numFmtId="0" fontId="0" fillId="0" borderId="18" xfId="0" applyBorder="1"/>
    <xf numFmtId="0" fontId="0" fillId="0" borderId="21" xfId="0" applyBorder="1"/>
    <xf numFmtId="0" fontId="1" fillId="0" borderId="20" xfId="0" applyFont="1" applyBorder="1"/>
    <xf numFmtId="0" fontId="1" fillId="0" borderId="9" xfId="0" applyFont="1" applyBorder="1"/>
    <xf numFmtId="0" fontId="1" fillId="0" borderId="10" xfId="0" applyFont="1" applyBorder="1"/>
    <xf numFmtId="0" fontId="0" fillId="0" borderId="13" xfId="0" applyBorder="1"/>
    <xf numFmtId="0" fontId="0" fillId="0" borderId="15" xfId="0" applyBorder="1"/>
    <xf numFmtId="0" fontId="0" fillId="0" borderId="22" xfId="0" applyBorder="1"/>
    <xf numFmtId="0" fontId="1" fillId="0" borderId="23" xfId="0" applyFont="1" applyBorder="1"/>
    <xf numFmtId="0" fontId="1" fillId="0" borderId="24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0" xfId="0" applyBorder="1"/>
    <xf numFmtId="0" fontId="0" fillId="0" borderId="16" xfId="0" applyFont="1" applyBorder="1"/>
    <xf numFmtId="0" fontId="0" fillId="0" borderId="17" xfId="0" applyFont="1" applyBorder="1"/>
    <xf numFmtId="0" fontId="0" fillId="0" borderId="19" xfId="0" applyFont="1" applyBorder="1"/>
    <xf numFmtId="0" fontId="0" fillId="0" borderId="2" xfId="0" applyFont="1" applyBorder="1"/>
    <xf numFmtId="0" fontId="1" fillId="0" borderId="29" xfId="0" applyFont="1" applyBorder="1"/>
    <xf numFmtId="0" fontId="1" fillId="0" borderId="2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Sheet1!$N$8:$P$8</c:f>
                <c:numCache>
                  <c:formatCode>General</c:formatCode>
                  <c:ptCount val="3"/>
                  <c:pt idx="0">
                    <c:v>132290.16448893401</c:v>
                  </c:pt>
                  <c:pt idx="1">
                    <c:v>143899.52970746357</c:v>
                  </c:pt>
                  <c:pt idx="2">
                    <c:v>150298.58360651194</c:v>
                  </c:pt>
                </c:numCache>
              </c:numRef>
            </c:plus>
            <c:minus>
              <c:numRef>
                <c:f>Sheet1!$N$8:$P$8</c:f>
                <c:numCache>
                  <c:formatCode>General</c:formatCode>
                  <c:ptCount val="3"/>
                  <c:pt idx="0">
                    <c:v>132290.16448893401</c:v>
                  </c:pt>
                  <c:pt idx="1">
                    <c:v>143899.52970746357</c:v>
                  </c:pt>
                  <c:pt idx="2">
                    <c:v>150298.58360651194</c:v>
                  </c:pt>
                </c:numCache>
              </c:numRef>
            </c:minus>
          </c:errBars>
          <c:xVal>
            <c:numRef>
              <c:f>Sheet1!$N$3:$P$3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Sheet1!$N$4:$P$4</c:f>
              <c:numCache>
                <c:formatCode>General</c:formatCode>
                <c:ptCount val="3"/>
                <c:pt idx="0">
                  <c:v>695703.13793103443</c:v>
                </c:pt>
                <c:pt idx="1">
                  <c:v>1487515.5714285714</c:v>
                </c:pt>
                <c:pt idx="2">
                  <c:v>1812722.0689655172</c:v>
                </c:pt>
              </c:numCache>
            </c:numRef>
          </c:yVal>
          <c:smooth val="0"/>
        </c:ser>
        <c:ser>
          <c:idx val="1"/>
          <c:order val="1"/>
          <c:spPr>
            <a:ln w="19050"/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1"/>
            <c:bubble3D val="0"/>
            <c:spPr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2"/>
            <c:bubble3D val="0"/>
            <c:spPr>
              <a:ln w="19050">
                <a:solidFill>
                  <a:schemeClr val="tx1"/>
                </a:solidFill>
                <a:prstDash val="solid"/>
              </a:ln>
            </c:spPr>
          </c:dPt>
          <c:errBars>
            <c:errDir val="y"/>
            <c:errBarType val="both"/>
            <c:errValType val="cust"/>
            <c:noEndCap val="0"/>
            <c:plus>
              <c:numRef>
                <c:f>Sheet1!$N$9:$P$9</c:f>
                <c:numCache>
                  <c:formatCode>General</c:formatCode>
                  <c:ptCount val="3"/>
                  <c:pt idx="0">
                    <c:v>16094.205717762627</c:v>
                  </c:pt>
                  <c:pt idx="1">
                    <c:v>72432.614697344165</c:v>
                  </c:pt>
                  <c:pt idx="2">
                    <c:v>95530.455329380537</c:v>
                  </c:pt>
                </c:numCache>
              </c:numRef>
            </c:plus>
            <c:minus>
              <c:numRef>
                <c:f>Sheet1!$N$9:$P$9</c:f>
                <c:numCache>
                  <c:formatCode>General</c:formatCode>
                  <c:ptCount val="3"/>
                  <c:pt idx="0">
                    <c:v>16094.205717762627</c:v>
                  </c:pt>
                  <c:pt idx="1">
                    <c:v>72432.614697344165</c:v>
                  </c:pt>
                  <c:pt idx="2">
                    <c:v>95530.455329380537</c:v>
                  </c:pt>
                </c:numCache>
              </c:numRef>
            </c:minus>
          </c:errBars>
          <c:xVal>
            <c:numRef>
              <c:f>Sheet1!$N$3:$P$3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Sheet1!$N$5:$P$5</c:f>
              <c:numCache>
                <c:formatCode>General</c:formatCode>
                <c:ptCount val="3"/>
                <c:pt idx="0">
                  <c:v>215160.79310344829</c:v>
                </c:pt>
                <c:pt idx="1">
                  <c:v>662871.93103448278</c:v>
                </c:pt>
                <c:pt idx="2">
                  <c:v>1188068.2857142857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29408"/>
        <c:axId val="39735296"/>
      </c:scatterChart>
      <c:valAx>
        <c:axId val="39729408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39735296"/>
        <c:crosses val="autoZero"/>
        <c:crossBetween val="midCat"/>
        <c:majorUnit val="1"/>
      </c:valAx>
      <c:valAx>
        <c:axId val="39735296"/>
        <c:scaling>
          <c:orientation val="minMax"/>
          <c:max val="2000000"/>
        </c:scaling>
        <c:delete val="0"/>
        <c:axPos val="l"/>
        <c:numFmt formatCode="General" sourceLinked="1"/>
        <c:majorTickMark val="out"/>
        <c:minorTickMark val="none"/>
        <c:tickLblPos val="nextTo"/>
        <c:crossAx val="3972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232169</xdr:colOff>
      <xdr:row>18</xdr:row>
      <xdr:rowOff>45244</xdr:rowOff>
    </xdr:from>
    <xdr:to>
      <xdr:col>15</xdr:col>
      <xdr:colOff>333374</xdr:colOff>
      <xdr:row>32</xdr:row>
      <xdr:rowOff>97631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2"/>
  <sheetViews>
    <sheetView tabSelected="1" zoomScale="90" zoomScaleNormal="90" workbookViewId="0">
      <selection activeCell="A31" sqref="A31"/>
    </sheetView>
  </sheetViews>
  <sheetFormatPr defaultRowHeight="15" x14ac:dyDescent="0.25"/>
  <cols>
    <col min="1" max="1" width="14" bestFit="1" customWidth="1"/>
    <col min="2" max="2" width="13.5703125" bestFit="1" customWidth="1"/>
    <col min="3" max="3" width="13" bestFit="1" customWidth="1"/>
    <col min="4" max="4" width="13.5703125" bestFit="1" customWidth="1"/>
    <col min="5" max="5" width="14.85546875" bestFit="1" customWidth="1"/>
    <col min="7" max="7" width="13" bestFit="1" customWidth="1"/>
    <col min="8" max="8" width="12" bestFit="1" customWidth="1"/>
    <col min="9" max="9" width="13" bestFit="1" customWidth="1"/>
  </cols>
  <sheetData>
    <row r="2" spans="1:18" ht="15.75" thickBot="1" x14ac:dyDescent="0.3">
      <c r="A2" t="s">
        <v>9</v>
      </c>
    </row>
    <row r="3" spans="1:18" ht="15.75" thickBot="1" x14ac:dyDescent="0.3">
      <c r="A3" t="s">
        <v>10</v>
      </c>
      <c r="B3" s="14"/>
      <c r="C3" s="11" t="s">
        <v>0</v>
      </c>
      <c r="D3" s="19" t="s">
        <v>1</v>
      </c>
      <c r="E3" s="20" t="s">
        <v>2</v>
      </c>
      <c r="F3" s="25"/>
      <c r="G3" s="11" t="s">
        <v>3</v>
      </c>
      <c r="H3" s="19" t="s">
        <v>4</v>
      </c>
      <c r="I3" s="20" t="s">
        <v>5</v>
      </c>
      <c r="M3" s="35"/>
      <c r="N3" s="36">
        <v>1</v>
      </c>
      <c r="O3" s="36">
        <v>5</v>
      </c>
      <c r="P3" s="37">
        <v>10</v>
      </c>
    </row>
    <row r="4" spans="1:18" x14ac:dyDescent="0.25">
      <c r="B4" s="14"/>
      <c r="C4" s="21">
        <v>251128</v>
      </c>
      <c r="D4" s="13">
        <v>520896</v>
      </c>
      <c r="E4" s="22">
        <v>1299454</v>
      </c>
      <c r="F4" s="26"/>
      <c r="G4" s="21">
        <v>780689</v>
      </c>
      <c r="H4" s="13">
        <v>403979</v>
      </c>
      <c r="I4" s="22">
        <v>1509052</v>
      </c>
      <c r="L4" s="33" t="s">
        <v>6</v>
      </c>
      <c r="M4" s="11" t="s">
        <v>11</v>
      </c>
      <c r="N4" s="19">
        <v>695703.13793103443</v>
      </c>
      <c r="O4" s="19">
        <v>1487515.5714285714</v>
      </c>
      <c r="P4" s="20">
        <v>1812722.0689655172</v>
      </c>
    </row>
    <row r="5" spans="1:18" ht="15.75" thickBot="1" x14ac:dyDescent="0.3">
      <c r="B5" s="14"/>
      <c r="C5" s="21">
        <v>397496</v>
      </c>
      <c r="D5" s="13">
        <v>499200</v>
      </c>
      <c r="E5" s="22">
        <v>1025881</v>
      </c>
      <c r="F5" s="26"/>
      <c r="G5" s="21">
        <v>360083</v>
      </c>
      <c r="H5" s="13">
        <v>2080697</v>
      </c>
      <c r="I5" s="22">
        <v>1715558</v>
      </c>
      <c r="L5" s="34"/>
      <c r="M5" s="12" t="s">
        <v>12</v>
      </c>
      <c r="N5" s="31">
        <v>215160.79310344829</v>
      </c>
      <c r="O5" s="31">
        <v>662871.93103448278</v>
      </c>
      <c r="P5" s="32">
        <v>1188068.2857142857</v>
      </c>
    </row>
    <row r="6" spans="1:18" x14ac:dyDescent="0.25">
      <c r="B6" s="14"/>
      <c r="C6" s="21">
        <v>223403</v>
      </c>
      <c r="D6" s="13">
        <v>916570</v>
      </c>
      <c r="E6" s="22">
        <v>1279860</v>
      </c>
      <c r="F6" s="26"/>
      <c r="G6" s="21">
        <v>966614</v>
      </c>
      <c r="H6" s="13">
        <v>1293277</v>
      </c>
      <c r="I6" s="22">
        <v>1290196</v>
      </c>
      <c r="L6" s="33" t="s">
        <v>7</v>
      </c>
      <c r="M6" s="3" t="s">
        <v>11</v>
      </c>
      <c r="N6" s="4">
        <v>307015.78146765457</v>
      </c>
      <c r="O6" s="4">
        <v>573282.69769424177</v>
      </c>
      <c r="P6" s="5">
        <v>760235.09130714333</v>
      </c>
      <c r="R6" s="42"/>
    </row>
    <row r="7" spans="1:18" ht="15.75" thickBot="1" x14ac:dyDescent="0.3">
      <c r="B7" s="14"/>
      <c r="C7" s="21">
        <v>269620</v>
      </c>
      <c r="D7" s="13">
        <v>1447953</v>
      </c>
      <c r="E7" s="22">
        <v>890663</v>
      </c>
      <c r="F7" s="26"/>
      <c r="G7" s="21">
        <v>963668</v>
      </c>
      <c r="H7" s="13">
        <v>1198842</v>
      </c>
      <c r="I7" s="22">
        <v>1508096</v>
      </c>
      <c r="L7" s="34"/>
      <c r="M7" s="23" t="s">
        <v>12</v>
      </c>
      <c r="N7" s="2">
        <v>86669.950230078204</v>
      </c>
      <c r="O7" s="2">
        <v>390061.56755687122</v>
      </c>
      <c r="P7" s="24">
        <v>505499.65486861172</v>
      </c>
      <c r="R7" s="42"/>
    </row>
    <row r="8" spans="1:18" x14ac:dyDescent="0.25">
      <c r="B8" s="14"/>
      <c r="C8" s="21">
        <v>81532</v>
      </c>
      <c r="D8" s="13">
        <v>437869</v>
      </c>
      <c r="E8" s="22">
        <v>477981</v>
      </c>
      <c r="F8" s="26"/>
      <c r="G8" s="21">
        <v>411074</v>
      </c>
      <c r="H8" s="13">
        <v>1484391</v>
      </c>
      <c r="I8" s="22">
        <v>1654528</v>
      </c>
      <c r="L8" s="38" t="s">
        <v>14</v>
      </c>
      <c r="M8" s="40" t="s">
        <v>11</v>
      </c>
      <c r="N8" s="4">
        <f>STDEV(G2:CG4)/SQRT(COUNT(G4:G32))</f>
        <v>132290.16448893401</v>
      </c>
      <c r="O8" s="4">
        <f t="shared" ref="O8:P8" si="0">STDEV(H2:CH4)/SQRT(COUNT(H4:H32))</f>
        <v>143899.52970746357</v>
      </c>
      <c r="P8" s="4">
        <f t="shared" si="0"/>
        <v>150298.58360651194</v>
      </c>
    </row>
    <row r="9" spans="1:18" ht="15.75" thickBot="1" x14ac:dyDescent="0.3">
      <c r="B9" s="14"/>
      <c r="C9" s="21">
        <v>244637</v>
      </c>
      <c r="D9" s="13">
        <v>1331210</v>
      </c>
      <c r="E9" s="22">
        <v>1322019</v>
      </c>
      <c r="F9" s="26"/>
      <c r="G9" s="21">
        <v>794189</v>
      </c>
      <c r="H9" s="13">
        <v>1442898</v>
      </c>
      <c r="I9" s="22">
        <v>2210748</v>
      </c>
      <c r="L9" s="41"/>
      <c r="M9" s="39" t="s">
        <v>12</v>
      </c>
      <c r="N9" s="9">
        <f>STDEV(C4:C32)/SQRT(COUNT(C4:C32))</f>
        <v>16094.205717762627</v>
      </c>
      <c r="O9" s="9">
        <f t="shared" ref="O9:P9" si="1">STDEV(D4:D32)/SQRT(COUNT(D4:D32))</f>
        <v>72432.614697344165</v>
      </c>
      <c r="P9" s="9">
        <f t="shared" si="1"/>
        <v>95530.455329380537</v>
      </c>
    </row>
    <row r="10" spans="1:18" x14ac:dyDescent="0.25">
      <c r="B10" s="14"/>
      <c r="C10" s="21">
        <v>396157</v>
      </c>
      <c r="D10" s="13">
        <v>524820</v>
      </c>
      <c r="E10" s="22">
        <v>696806</v>
      </c>
      <c r="F10" s="26"/>
      <c r="G10" s="21">
        <v>618753</v>
      </c>
      <c r="H10" s="13">
        <v>3035183</v>
      </c>
      <c r="I10" s="22">
        <v>1879812</v>
      </c>
    </row>
    <row r="11" spans="1:18" x14ac:dyDescent="0.25">
      <c r="B11" s="14"/>
      <c r="C11" s="21">
        <v>256943</v>
      </c>
      <c r="D11" s="13">
        <v>329775</v>
      </c>
      <c r="E11" s="22">
        <v>931516</v>
      </c>
      <c r="F11" s="26"/>
      <c r="G11" s="21">
        <v>534265</v>
      </c>
      <c r="H11" s="13">
        <v>1080268</v>
      </c>
      <c r="I11" s="22">
        <v>2746735</v>
      </c>
    </row>
    <row r="12" spans="1:18" x14ac:dyDescent="0.25">
      <c r="B12" s="14"/>
      <c r="C12" s="21">
        <v>99911</v>
      </c>
      <c r="D12" s="13">
        <v>510853</v>
      </c>
      <c r="E12" s="22">
        <v>1454922</v>
      </c>
      <c r="F12" s="26"/>
      <c r="G12" s="21">
        <v>556976</v>
      </c>
      <c r="H12" s="13">
        <v>931663</v>
      </c>
      <c r="I12" s="22">
        <v>2443895</v>
      </c>
    </row>
    <row r="13" spans="1:18" x14ac:dyDescent="0.25">
      <c r="B13" s="14"/>
      <c r="C13" s="21">
        <v>119922</v>
      </c>
      <c r="D13" s="13">
        <v>506746</v>
      </c>
      <c r="E13" s="22">
        <v>450721</v>
      </c>
      <c r="F13" s="26"/>
      <c r="G13" s="21">
        <v>803759</v>
      </c>
      <c r="H13" s="13">
        <v>2417968</v>
      </c>
      <c r="I13" s="22">
        <v>951570</v>
      </c>
    </row>
    <row r="14" spans="1:18" x14ac:dyDescent="0.25">
      <c r="B14" s="14"/>
      <c r="C14" s="21">
        <v>188900</v>
      </c>
      <c r="D14" s="13">
        <v>493954</v>
      </c>
      <c r="E14" s="22">
        <v>1040309</v>
      </c>
      <c r="F14" s="26"/>
      <c r="G14" s="21">
        <v>1151282</v>
      </c>
      <c r="H14" s="13">
        <v>1124086</v>
      </c>
      <c r="I14" s="22">
        <v>2084275</v>
      </c>
    </row>
    <row r="15" spans="1:18" x14ac:dyDescent="0.25">
      <c r="B15" s="14"/>
      <c r="C15" s="21">
        <v>150445</v>
      </c>
      <c r="D15" s="13">
        <v>714355</v>
      </c>
      <c r="E15" s="22">
        <v>534230</v>
      </c>
      <c r="F15" s="26"/>
      <c r="G15" s="21">
        <v>411711</v>
      </c>
      <c r="H15" s="13">
        <v>1434101</v>
      </c>
      <c r="I15" s="22">
        <v>2900113</v>
      </c>
    </row>
    <row r="16" spans="1:18" x14ac:dyDescent="0.25">
      <c r="B16" s="14"/>
      <c r="C16" s="21">
        <v>368786</v>
      </c>
      <c r="D16" s="13">
        <v>341199</v>
      </c>
      <c r="E16" s="22">
        <v>1950728</v>
      </c>
      <c r="F16" s="26"/>
      <c r="G16" s="21">
        <v>496580</v>
      </c>
      <c r="H16" s="13">
        <v>1646116</v>
      </c>
      <c r="I16" s="22">
        <v>1102142</v>
      </c>
    </row>
    <row r="17" spans="2:14" x14ac:dyDescent="0.25">
      <c r="B17" s="14"/>
      <c r="C17" s="21">
        <v>299243</v>
      </c>
      <c r="D17" s="13">
        <v>1042173</v>
      </c>
      <c r="E17" s="22">
        <v>892494</v>
      </c>
      <c r="F17" s="26"/>
      <c r="G17" s="21">
        <v>623854</v>
      </c>
      <c r="H17" s="13">
        <v>2127322</v>
      </c>
      <c r="I17" s="22">
        <v>2901472</v>
      </c>
    </row>
    <row r="18" spans="2:14" x14ac:dyDescent="0.25">
      <c r="B18" s="14"/>
      <c r="C18" s="21">
        <v>165211</v>
      </c>
      <c r="D18" s="13">
        <v>518776</v>
      </c>
      <c r="E18" s="22">
        <v>1198963</v>
      </c>
      <c r="F18" s="26"/>
      <c r="G18" s="21">
        <v>703613</v>
      </c>
      <c r="H18" s="13">
        <v>1370157</v>
      </c>
      <c r="I18" s="22">
        <v>1748628</v>
      </c>
    </row>
    <row r="19" spans="2:14" x14ac:dyDescent="0.25">
      <c r="B19" s="14"/>
      <c r="C19" s="21">
        <v>197253</v>
      </c>
      <c r="D19" s="13">
        <v>908467</v>
      </c>
      <c r="E19" s="22">
        <v>1217607</v>
      </c>
      <c r="F19" s="26"/>
      <c r="G19" s="21">
        <v>697969</v>
      </c>
      <c r="H19" s="13">
        <v>1457074</v>
      </c>
      <c r="I19" s="22">
        <v>1409884</v>
      </c>
    </row>
    <row r="20" spans="2:14" x14ac:dyDescent="0.25">
      <c r="B20" s="14"/>
      <c r="C20" s="21">
        <v>203242</v>
      </c>
      <c r="D20" s="13">
        <v>626219</v>
      </c>
      <c r="E20" s="22">
        <v>1341088</v>
      </c>
      <c r="F20" s="26"/>
      <c r="G20" s="21">
        <v>507539</v>
      </c>
      <c r="H20" s="13">
        <v>854899</v>
      </c>
      <c r="I20" s="22">
        <v>1092961</v>
      </c>
    </row>
    <row r="21" spans="2:14" x14ac:dyDescent="0.25">
      <c r="B21" s="14"/>
      <c r="C21" s="21">
        <v>136513</v>
      </c>
      <c r="D21" s="13">
        <v>1031033</v>
      </c>
      <c r="E21" s="22">
        <v>1094964</v>
      </c>
      <c r="F21" s="26"/>
      <c r="G21" s="21">
        <v>569757</v>
      </c>
      <c r="H21" s="13">
        <v>2012261</v>
      </c>
      <c r="I21" s="22">
        <v>1403153</v>
      </c>
    </row>
    <row r="22" spans="2:14" x14ac:dyDescent="0.25">
      <c r="B22" s="14"/>
      <c r="C22" s="21">
        <v>249935</v>
      </c>
      <c r="D22" s="13">
        <v>945574</v>
      </c>
      <c r="E22" s="22">
        <v>995150</v>
      </c>
      <c r="F22" s="26"/>
      <c r="G22" s="21">
        <v>292320</v>
      </c>
      <c r="H22" s="13">
        <v>1074332</v>
      </c>
      <c r="I22" s="22">
        <v>993302</v>
      </c>
    </row>
    <row r="23" spans="2:14" x14ac:dyDescent="0.25">
      <c r="B23" s="14"/>
      <c r="C23" s="21">
        <v>178578</v>
      </c>
      <c r="D23" s="13">
        <v>1121768</v>
      </c>
      <c r="E23" s="22">
        <v>1195852</v>
      </c>
      <c r="F23" s="26"/>
      <c r="G23" s="21">
        <v>470554</v>
      </c>
      <c r="H23" s="13">
        <v>1090674</v>
      </c>
      <c r="I23" s="22">
        <v>961830</v>
      </c>
    </row>
    <row r="24" spans="2:14" x14ac:dyDescent="0.25">
      <c r="B24" s="14"/>
      <c r="C24" s="21">
        <v>241644</v>
      </c>
      <c r="D24" s="13">
        <v>494364</v>
      </c>
      <c r="E24" s="22">
        <v>1462763</v>
      </c>
      <c r="F24" s="26"/>
      <c r="G24" s="21">
        <v>755846</v>
      </c>
      <c r="H24" s="13">
        <v>2460026</v>
      </c>
      <c r="I24" s="22">
        <v>1326575</v>
      </c>
    </row>
    <row r="25" spans="2:14" x14ac:dyDescent="0.25">
      <c r="B25" s="14"/>
      <c r="C25" s="21">
        <v>220452</v>
      </c>
      <c r="D25" s="13">
        <v>832076</v>
      </c>
      <c r="E25" s="22">
        <v>781168</v>
      </c>
      <c r="F25" s="26"/>
      <c r="G25" s="21">
        <v>772800</v>
      </c>
      <c r="H25" s="13">
        <v>1284295</v>
      </c>
      <c r="I25" s="22">
        <v>1729864</v>
      </c>
    </row>
    <row r="26" spans="2:14" x14ac:dyDescent="0.25">
      <c r="B26" s="15"/>
      <c r="C26" s="43">
        <v>161532</v>
      </c>
      <c r="D26" s="2">
        <v>916157</v>
      </c>
      <c r="E26" s="44">
        <v>3011006</v>
      </c>
      <c r="F26" s="45"/>
      <c r="G26" s="43">
        <v>444017</v>
      </c>
      <c r="H26" s="46">
        <v>1630124</v>
      </c>
      <c r="I26" s="44">
        <v>1659003</v>
      </c>
    </row>
    <row r="27" spans="2:14" x14ac:dyDescent="0.25">
      <c r="B27" s="14"/>
      <c r="C27" s="6">
        <v>60256</v>
      </c>
      <c r="D27" s="1">
        <v>1394381</v>
      </c>
      <c r="E27" s="7">
        <v>1084025</v>
      </c>
      <c r="F27" s="28"/>
      <c r="G27" s="6">
        <v>1181341</v>
      </c>
      <c r="H27" s="1">
        <v>771830</v>
      </c>
      <c r="I27" s="7">
        <v>3274633</v>
      </c>
    </row>
    <row r="28" spans="2:14" x14ac:dyDescent="0.25">
      <c r="B28" s="14"/>
      <c r="C28" s="6">
        <v>182497</v>
      </c>
      <c r="D28" s="1">
        <v>143922</v>
      </c>
      <c r="E28" s="7">
        <v>1728798</v>
      </c>
      <c r="F28" s="28"/>
      <c r="G28" s="6">
        <v>1694579</v>
      </c>
      <c r="H28" s="1">
        <v>1771560</v>
      </c>
      <c r="I28" s="7">
        <v>907183</v>
      </c>
      <c r="N28" t="s">
        <v>13</v>
      </c>
    </row>
    <row r="29" spans="2:14" x14ac:dyDescent="0.25">
      <c r="B29" s="14"/>
      <c r="C29" s="6">
        <v>194118</v>
      </c>
      <c r="D29" s="1">
        <v>44235</v>
      </c>
      <c r="E29" s="7">
        <v>920290</v>
      </c>
      <c r="F29" s="28"/>
      <c r="G29" s="6">
        <v>598478</v>
      </c>
      <c r="H29" s="1">
        <v>967627</v>
      </c>
      <c r="I29" s="7">
        <v>1300729</v>
      </c>
    </row>
    <row r="30" spans="2:14" x14ac:dyDescent="0.25">
      <c r="B30" s="14"/>
      <c r="C30" s="6">
        <v>348379</v>
      </c>
      <c r="D30" s="1">
        <v>69816</v>
      </c>
      <c r="E30" s="7">
        <v>1441422</v>
      </c>
      <c r="F30" s="28"/>
      <c r="G30" s="6">
        <v>251125</v>
      </c>
      <c r="H30" s="1">
        <v>1646741</v>
      </c>
      <c r="I30" s="7">
        <v>1807603</v>
      </c>
    </row>
    <row r="31" spans="2:14" x14ac:dyDescent="0.25">
      <c r="B31" s="14"/>
      <c r="C31" s="6">
        <v>175547</v>
      </c>
      <c r="D31" s="1">
        <v>520979</v>
      </c>
      <c r="E31" s="7">
        <v>1545232</v>
      </c>
      <c r="F31" s="28"/>
      <c r="G31" s="6">
        <v>738602</v>
      </c>
      <c r="H31" s="1">
        <v>1558045</v>
      </c>
      <c r="I31" s="7">
        <v>3997851</v>
      </c>
    </row>
    <row r="32" spans="2:14" ht="15.75" thickBot="1" x14ac:dyDescent="0.3">
      <c r="B32" s="15"/>
      <c r="C32" s="23">
        <v>176383</v>
      </c>
      <c r="D32" s="2">
        <v>37946</v>
      </c>
      <c r="E32" s="24"/>
      <c r="F32" s="27"/>
      <c r="G32" s="23">
        <v>1023354</v>
      </c>
      <c r="H32" s="2"/>
      <c r="I32" s="24">
        <v>2057549</v>
      </c>
    </row>
    <row r="33" spans="2:9" x14ac:dyDescent="0.25">
      <c r="B33" s="16" t="s">
        <v>6</v>
      </c>
      <c r="C33" s="11">
        <f>AVERAGE(C4:C32)</f>
        <v>215160.79310344829</v>
      </c>
      <c r="D33" s="11">
        <f t="shared" ref="D33:I33" si="2">AVERAGE(D4:D32)</f>
        <v>662871.93103448278</v>
      </c>
      <c r="E33" s="11">
        <f t="shared" si="2"/>
        <v>1188068.2857142857</v>
      </c>
      <c r="F33" s="11"/>
      <c r="G33" s="11">
        <f t="shared" si="2"/>
        <v>695703.13793103443</v>
      </c>
      <c r="H33" s="11">
        <f t="shared" si="2"/>
        <v>1487515.5714285714</v>
      </c>
      <c r="I33" s="47">
        <f t="shared" si="2"/>
        <v>1812722.0689655172</v>
      </c>
    </row>
    <row r="34" spans="2:9" ht="15.75" thickBot="1" x14ac:dyDescent="0.3">
      <c r="B34" s="18" t="s">
        <v>7</v>
      </c>
      <c r="C34" s="12">
        <f>STDEV(C4:C32)</f>
        <v>86669.950230078204</v>
      </c>
      <c r="D34" s="12">
        <f t="shared" ref="D34:I34" si="3">STDEV(D4:D32)</f>
        <v>390061.56755687122</v>
      </c>
      <c r="E34" s="12">
        <f t="shared" si="3"/>
        <v>505499.65486861172</v>
      </c>
      <c r="F34" s="12"/>
      <c r="G34" s="12">
        <f t="shared" si="3"/>
        <v>307015.78146765457</v>
      </c>
      <c r="H34" s="12">
        <f t="shared" si="3"/>
        <v>573282.69769424177</v>
      </c>
      <c r="I34" s="48">
        <f t="shared" si="3"/>
        <v>760235.09130714333</v>
      </c>
    </row>
    <row r="35" spans="2:9" x14ac:dyDescent="0.25">
      <c r="B35" s="16" t="s">
        <v>8</v>
      </c>
      <c r="C35" s="11" t="s">
        <v>0</v>
      </c>
      <c r="D35" s="19" t="s">
        <v>1</v>
      </c>
      <c r="E35" s="20" t="s">
        <v>2</v>
      </c>
      <c r="F35" s="30"/>
      <c r="G35" s="11" t="s">
        <v>3</v>
      </c>
      <c r="H35" s="19" t="s">
        <v>4</v>
      </c>
      <c r="I35" s="20" t="s">
        <v>5</v>
      </c>
    </row>
    <row r="36" spans="2:9" x14ac:dyDescent="0.25">
      <c r="B36" s="17" t="s">
        <v>0</v>
      </c>
      <c r="C36" s="6"/>
      <c r="D36" s="1">
        <f>TTEST(C4:C32,D4:D32,1,3)</f>
        <v>5.7457078261073073E-7</v>
      </c>
      <c r="E36" s="7"/>
      <c r="F36" s="28"/>
      <c r="G36" s="6"/>
      <c r="H36" s="1"/>
      <c r="I36" s="7"/>
    </row>
    <row r="37" spans="2:9" x14ac:dyDescent="0.25">
      <c r="B37" s="17" t="s">
        <v>1</v>
      </c>
      <c r="C37" s="6"/>
      <c r="D37" s="1"/>
      <c r="E37" s="7">
        <f>TTEST(D4:D32,E4:E32,1,3)</f>
        <v>2.96592742856611E-5</v>
      </c>
      <c r="F37" s="28"/>
      <c r="G37" s="6"/>
      <c r="H37" s="1"/>
      <c r="I37" s="7"/>
    </row>
    <row r="38" spans="2:9" x14ac:dyDescent="0.25">
      <c r="B38" s="17" t="s">
        <v>2</v>
      </c>
      <c r="C38" s="6"/>
      <c r="D38" s="1"/>
      <c r="E38" s="7"/>
      <c r="F38" s="28"/>
      <c r="G38" s="6"/>
      <c r="H38" s="1"/>
      <c r="I38" s="7">
        <f>TTEST(E4:E32,I4:I32,1,3)</f>
        <v>3.0471232093861917E-4</v>
      </c>
    </row>
    <row r="39" spans="2:9" x14ac:dyDescent="0.25">
      <c r="B39" s="17"/>
      <c r="C39" s="6"/>
      <c r="D39" s="1"/>
      <c r="E39" s="7"/>
      <c r="F39" s="28"/>
      <c r="G39" s="6"/>
      <c r="H39" s="1"/>
      <c r="I39" s="7"/>
    </row>
    <row r="40" spans="2:9" x14ac:dyDescent="0.25">
      <c r="B40" s="17" t="s">
        <v>3</v>
      </c>
      <c r="C40" s="6"/>
      <c r="D40" s="1"/>
      <c r="E40" s="7"/>
      <c r="F40" s="28"/>
      <c r="G40" s="6"/>
      <c r="H40" s="1"/>
      <c r="I40" s="7">
        <f>TTEST(G4:G32,I4:I32,1,3)</f>
        <v>5.1523331542465102E-9</v>
      </c>
    </row>
    <row r="41" spans="2:9" x14ac:dyDescent="0.25">
      <c r="B41" s="17" t="s">
        <v>4</v>
      </c>
      <c r="C41" s="6"/>
      <c r="D41" s="1"/>
      <c r="E41" s="7"/>
      <c r="F41" s="28"/>
      <c r="G41" s="6"/>
      <c r="H41" s="1"/>
      <c r="I41" s="7">
        <f>TTEST(H4:H32,I4:I32,1,3)</f>
        <v>3.6683971953928092E-2</v>
      </c>
    </row>
    <row r="42" spans="2:9" ht="15.75" thickBot="1" x14ac:dyDescent="0.3">
      <c r="B42" s="18" t="s">
        <v>5</v>
      </c>
      <c r="C42" s="8"/>
      <c r="D42" s="9"/>
      <c r="E42" s="10"/>
      <c r="F42" s="29"/>
      <c r="G42" s="8"/>
      <c r="H42" s="9"/>
      <c r="I42" s="1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SeiY</dc:creator>
  <cp:lastModifiedBy>SeiY</cp:lastModifiedBy>
  <dcterms:created xsi:type="dcterms:W3CDTF">2015-06-12T13:21:14Z</dcterms:created>
  <dcterms:modified xsi:type="dcterms:W3CDTF">2015-07-24T15:13:21Z</dcterms:modified>
</cp:coreProperties>
</file>